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770" windowHeight="12180"/>
  </bookViews>
  <sheets>
    <sheet name="Видеонаблюдение" sheetId="3" r:id="rId1"/>
    <sheet name="Лист2" sheetId="2" r:id="rId2"/>
    <sheet name="Лист1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6" i="1" l="1"/>
  <c r="I105" i="1"/>
  <c r="I104" i="1"/>
  <c r="I103" i="1"/>
  <c r="I102" i="1"/>
  <c r="I101" i="1"/>
  <c r="O94" i="1"/>
  <c r="M96" i="1"/>
  <c r="M49" i="1"/>
  <c r="M45" i="1"/>
  <c r="M58" i="1"/>
  <c r="M50" i="1"/>
  <c r="M63" i="1"/>
  <c r="M71" i="1"/>
  <c r="M64" i="1"/>
  <c r="M81" i="1"/>
  <c r="I100" i="1" s="1"/>
  <c r="M72" i="1"/>
  <c r="M82" i="1"/>
  <c r="M89" i="1"/>
  <c r="N86" i="1"/>
  <c r="N91" i="1"/>
  <c r="O92" i="1"/>
  <c r="O93" i="1"/>
  <c r="O95" i="1"/>
  <c r="O91" i="1"/>
  <c r="N92" i="1"/>
  <c r="N93" i="1"/>
  <c r="N94" i="1"/>
  <c r="N95" i="1"/>
  <c r="M99" i="1" l="1"/>
  <c r="L7" i="1"/>
  <c r="K8" i="1" s="1"/>
  <c r="L8" i="1" s="1"/>
  <c r="K9" i="1" s="1"/>
  <c r="L9" i="1" s="1"/>
  <c r="J7" i="1"/>
  <c r="I8" i="1" s="1"/>
  <c r="J8" i="1" s="1"/>
  <c r="I9" i="1" s="1"/>
  <c r="K10" i="1" l="1"/>
  <c r="L10" i="1" s="1"/>
  <c r="J9" i="1" l="1"/>
  <c r="I10" i="1" s="1"/>
  <c r="K11" i="1"/>
  <c r="L11" i="1" s="1"/>
  <c r="J10" i="1" l="1"/>
  <c r="I11" i="1" s="1"/>
  <c r="K12" i="1"/>
  <c r="L12" i="1" s="1"/>
  <c r="J11" i="1" l="1"/>
  <c r="I12" i="1" s="1"/>
  <c r="K13" i="1"/>
  <c r="L13" i="1" s="1"/>
  <c r="J12" i="1" l="1"/>
  <c r="I13" i="1" s="1"/>
  <c r="K14" i="1"/>
  <c r="L14" i="1" s="1"/>
  <c r="J13" i="1" l="1"/>
  <c r="I14" i="1" s="1"/>
  <c r="K15" i="1"/>
  <c r="L15" i="1" s="1"/>
  <c r="K17" i="1" l="1"/>
  <c r="L17" i="1" s="1"/>
  <c r="K18" i="1" s="1"/>
  <c r="L18" i="1" s="1"/>
  <c r="K19" i="1" s="1"/>
  <c r="L19" i="1" s="1"/>
  <c r="K20" i="1" s="1"/>
  <c r="L20" i="1" s="1"/>
  <c r="K21" i="1" s="1"/>
  <c r="L21" i="1" s="1"/>
  <c r="K22" i="1" s="1"/>
  <c r="L22" i="1" s="1"/>
  <c r="K23" i="1" s="1"/>
  <c r="L23" i="1" s="1"/>
  <c r="K24" i="1" s="1"/>
  <c r="L24" i="1" s="1"/>
  <c r="K25" i="1" s="1"/>
  <c r="L25" i="1" s="1"/>
  <c r="K16" i="1"/>
  <c r="J14" i="1"/>
  <c r="I15" i="1" s="1"/>
  <c r="K27" i="1" l="1"/>
  <c r="L27" i="1" s="1"/>
  <c r="K28" i="1" s="1"/>
  <c r="L28" i="1" s="1"/>
  <c r="K29" i="1" s="1"/>
  <c r="L29" i="1" s="1"/>
  <c r="K30" i="1" s="1"/>
  <c r="L30" i="1" s="1"/>
  <c r="K31" i="1" s="1"/>
  <c r="L31" i="1" s="1"/>
  <c r="K32" i="1" s="1"/>
  <c r="L32" i="1" s="1"/>
  <c r="K33" i="1" s="1"/>
  <c r="L33" i="1" s="1"/>
  <c r="K34" i="1" s="1"/>
  <c r="L34" i="1" s="1"/>
  <c r="K26" i="1"/>
  <c r="J15" i="1"/>
  <c r="K35" i="1" l="1"/>
  <c r="K36" i="1"/>
  <c r="L36" i="1" s="1"/>
  <c r="K37" i="1" s="1"/>
  <c r="L37" i="1" s="1"/>
  <c r="K38" i="1" s="1"/>
  <c r="L38" i="1" s="1"/>
  <c r="K39" i="1" s="1"/>
  <c r="L39" i="1" s="1"/>
  <c r="K40" i="1" s="1"/>
  <c r="L40" i="1" s="1"/>
  <c r="K41" i="1" s="1"/>
  <c r="L41" i="1" s="1"/>
  <c r="K42" i="1" s="1"/>
  <c r="L42" i="1" s="1"/>
  <c r="K43" i="1" s="1"/>
  <c r="L43" i="1" s="1"/>
  <c r="I16" i="1"/>
  <c r="I17" i="1"/>
  <c r="J17" i="1" s="1"/>
  <c r="I18" i="1" s="1"/>
  <c r="J18" i="1" s="1"/>
  <c r="I19" i="1" s="1"/>
  <c r="J19" i="1" s="1"/>
  <c r="I20" i="1" s="1"/>
  <c r="J20" i="1" s="1"/>
  <c r="I21" i="1" s="1"/>
  <c r="J21" i="1" s="1"/>
  <c r="I22" i="1" s="1"/>
  <c r="J22" i="1" s="1"/>
  <c r="I23" i="1" s="1"/>
  <c r="J23" i="1" s="1"/>
  <c r="I24" i="1" s="1"/>
  <c r="J24" i="1" s="1"/>
  <c r="I25" i="1" s="1"/>
  <c r="J25" i="1" s="1"/>
  <c r="K45" i="1" l="1"/>
  <c r="L45" i="1" s="1"/>
  <c r="K46" i="1" s="1"/>
  <c r="L46" i="1" s="1"/>
  <c r="K47" i="1" s="1"/>
  <c r="L47" i="1" s="1"/>
  <c r="K48" i="1" s="1"/>
  <c r="L48" i="1" s="1"/>
  <c r="K44" i="1"/>
  <c r="I27" i="1"/>
  <c r="J27" i="1" s="1"/>
  <c r="I28" i="1" s="1"/>
  <c r="J28" i="1" s="1"/>
  <c r="I29" i="1" s="1"/>
  <c r="J29" i="1" s="1"/>
  <c r="I30" i="1" s="1"/>
  <c r="J30" i="1" s="1"/>
  <c r="I31" i="1" s="1"/>
  <c r="J31" i="1" s="1"/>
  <c r="I32" i="1" s="1"/>
  <c r="J32" i="1" s="1"/>
  <c r="I33" i="1" s="1"/>
  <c r="J33" i="1" s="1"/>
  <c r="I34" i="1" s="1"/>
  <c r="J34" i="1" s="1"/>
  <c r="I26" i="1"/>
  <c r="K50" i="1" l="1"/>
  <c r="K49" i="1"/>
  <c r="I35" i="1"/>
  <c r="I36" i="1"/>
  <c r="J36" i="1" s="1"/>
  <c r="I37" i="1" s="1"/>
  <c r="J37" i="1" s="1"/>
  <c r="I38" i="1" s="1"/>
  <c r="J38" i="1" s="1"/>
  <c r="I39" i="1" s="1"/>
  <c r="J39" i="1" s="1"/>
  <c r="I40" i="1" s="1"/>
  <c r="J40" i="1" s="1"/>
  <c r="I41" i="1" s="1"/>
  <c r="J41" i="1" s="1"/>
  <c r="I42" i="1" s="1"/>
  <c r="J42" i="1" s="1"/>
  <c r="I43" i="1" s="1"/>
  <c r="J43" i="1" s="1"/>
  <c r="L50" i="1"/>
  <c r="K51" i="1" s="1"/>
  <c r="L51" i="1" s="1"/>
  <c r="K52" i="1" s="1"/>
  <c r="L52" i="1" s="1"/>
  <c r="K53" i="1" s="1"/>
  <c r="L53" i="1" s="1"/>
  <c r="K54" i="1" s="1"/>
  <c r="L54" i="1" s="1"/>
  <c r="K55" i="1" s="1"/>
  <c r="L55" i="1" s="1"/>
  <c r="K56" i="1" s="1"/>
  <c r="L56" i="1" s="1"/>
  <c r="K57" i="1" s="1"/>
  <c r="L57" i="1" s="1"/>
  <c r="K58" i="1" l="1"/>
  <c r="K59" i="1"/>
  <c r="L59" i="1" s="1"/>
  <c r="K60" i="1" s="1"/>
  <c r="L60" i="1" s="1"/>
  <c r="K61" i="1" s="1"/>
  <c r="L61" i="1" s="1"/>
  <c r="K62" i="1" s="1"/>
  <c r="I44" i="1"/>
  <c r="I45" i="1"/>
  <c r="J45" i="1" s="1"/>
  <c r="I46" i="1" s="1"/>
  <c r="J46" i="1" s="1"/>
  <c r="I47" i="1" s="1"/>
  <c r="J47" i="1" s="1"/>
  <c r="I48" i="1" s="1"/>
  <c r="J48" i="1" s="1"/>
  <c r="I50" i="1" l="1"/>
  <c r="J50" i="1" s="1"/>
  <c r="I51" i="1" s="1"/>
  <c r="J51" i="1" s="1"/>
  <c r="I52" i="1" s="1"/>
  <c r="J52" i="1" s="1"/>
  <c r="I53" i="1" s="1"/>
  <c r="J53" i="1" s="1"/>
  <c r="I54" i="1" s="1"/>
  <c r="J54" i="1" s="1"/>
  <c r="I55" i="1" s="1"/>
  <c r="J55" i="1" s="1"/>
  <c r="I56" i="1" s="1"/>
  <c r="J56" i="1" s="1"/>
  <c r="I57" i="1" s="1"/>
  <c r="J57" i="1" s="1"/>
  <c r="I49" i="1"/>
  <c r="L62" i="1"/>
  <c r="K63" i="1" l="1"/>
  <c r="K64" i="1"/>
  <c r="L64" i="1" s="1"/>
  <c r="K65" i="1" s="1"/>
  <c r="L65" i="1" s="1"/>
  <c r="K66" i="1" s="1"/>
  <c r="L66" i="1" s="1"/>
  <c r="K67" i="1" s="1"/>
  <c r="L67" i="1" s="1"/>
  <c r="K68" i="1" s="1"/>
  <c r="L68" i="1" s="1"/>
  <c r="K69" i="1" s="1"/>
  <c r="L69" i="1" s="1"/>
  <c r="K70" i="1" s="1"/>
  <c r="L70" i="1" s="1"/>
  <c r="I58" i="1"/>
  <c r="I59" i="1"/>
  <c r="J59" i="1" s="1"/>
  <c r="I60" i="1" s="1"/>
  <c r="J60" i="1" s="1"/>
  <c r="I61" i="1" s="1"/>
  <c r="J61" i="1" s="1"/>
  <c r="I62" i="1" s="1"/>
  <c r="J62" i="1" s="1"/>
  <c r="I63" i="1" l="1"/>
  <c r="I64" i="1"/>
  <c r="J64" i="1" s="1"/>
  <c r="I65" i="1" s="1"/>
  <c r="J65" i="1" s="1"/>
  <c r="I66" i="1" s="1"/>
  <c r="J66" i="1" s="1"/>
  <c r="I67" i="1" s="1"/>
  <c r="J67" i="1" s="1"/>
  <c r="I68" i="1" s="1"/>
  <c r="J68" i="1" s="1"/>
  <c r="I69" i="1" s="1"/>
  <c r="J69" i="1" s="1"/>
  <c r="I70" i="1" s="1"/>
  <c r="J70" i="1" s="1"/>
  <c r="K72" i="1"/>
  <c r="L72" i="1" s="1"/>
  <c r="K73" i="1" s="1"/>
  <c r="L73" i="1" s="1"/>
  <c r="K74" i="1" s="1"/>
  <c r="L74" i="1" s="1"/>
  <c r="K75" i="1" s="1"/>
  <c r="L75" i="1" s="1"/>
  <c r="K76" i="1" s="1"/>
  <c r="L76" i="1" s="1"/>
  <c r="K77" i="1" s="1"/>
  <c r="L77" i="1" s="1"/>
  <c r="K78" i="1" s="1"/>
  <c r="L78" i="1" s="1"/>
  <c r="K79" i="1" s="1"/>
  <c r="L79" i="1" s="1"/>
  <c r="K80" i="1" s="1"/>
  <c r="L80" i="1" s="1"/>
  <c r="K71" i="1"/>
  <c r="K81" i="1" l="1"/>
  <c r="K82" i="1"/>
  <c r="L82" i="1" s="1"/>
  <c r="K83" i="1" s="1"/>
  <c r="L83" i="1" s="1"/>
  <c r="K84" i="1" s="1"/>
  <c r="L84" i="1" s="1"/>
  <c r="I72" i="1"/>
  <c r="J72" i="1" s="1"/>
  <c r="I73" i="1" s="1"/>
  <c r="J73" i="1" s="1"/>
  <c r="I74" i="1" s="1"/>
  <c r="J74" i="1" s="1"/>
  <c r="I75" i="1" s="1"/>
  <c r="J75" i="1" s="1"/>
  <c r="I76" i="1" s="1"/>
  <c r="J76" i="1" s="1"/>
  <c r="I77" i="1" s="1"/>
  <c r="J77" i="1" s="1"/>
  <c r="I78" i="1" s="1"/>
  <c r="J78" i="1" s="1"/>
  <c r="I79" i="1" s="1"/>
  <c r="J79" i="1" s="1"/>
  <c r="I80" i="1" s="1"/>
  <c r="J80" i="1" s="1"/>
  <c r="I71" i="1"/>
  <c r="K85" i="1" l="1"/>
  <c r="K86" i="1"/>
  <c r="L86" i="1" s="1"/>
  <c r="K87" i="1" s="1"/>
  <c r="L87" i="1" s="1"/>
  <c r="K88" i="1" s="1"/>
  <c r="L88" i="1" s="1"/>
  <c r="I81" i="1"/>
  <c r="I82" i="1"/>
  <c r="J82" i="1" s="1"/>
  <c r="I83" i="1" s="1"/>
  <c r="J83" i="1" s="1"/>
  <c r="I84" i="1" s="1"/>
  <c r="J84" i="1" s="1"/>
  <c r="K89" i="1" l="1"/>
  <c r="K90" i="1"/>
  <c r="L90" i="1" s="1"/>
  <c r="K96" i="1" s="1"/>
  <c r="I85" i="1"/>
  <c r="I86" i="1"/>
  <c r="J86" i="1" s="1"/>
  <c r="I87" i="1" s="1"/>
  <c r="J87" i="1" s="1"/>
  <c r="I88" i="1" s="1"/>
  <c r="J88" i="1" s="1"/>
  <c r="K99" i="1" l="1"/>
  <c r="I89" i="1"/>
  <c r="I99" i="1" s="1"/>
  <c r="I90" i="1"/>
  <c r="J90" i="1" s="1"/>
  <c r="I96" i="1" s="1"/>
</calcChain>
</file>

<file path=xl/sharedStrings.xml><?xml version="1.0" encoding="utf-8"?>
<sst xmlns="http://schemas.openxmlformats.org/spreadsheetml/2006/main" count="135" uniqueCount="63">
  <si>
    <t>Секция</t>
  </si>
  <si>
    <t>Област</t>
  </si>
  <si>
    <t>Община</t>
  </si>
  <si>
    <t>ЕКАТТЕ</t>
  </si>
  <si>
    <t>Нас. Място</t>
  </si>
  <si>
    <t>Адрес</t>
  </si>
  <si>
    <t>Гласоподватели</t>
  </si>
  <si>
    <t>130400001</t>
  </si>
  <si>
    <t>Пазарджик</t>
  </si>
  <si>
    <t>Белово</t>
  </si>
  <si>
    <t>гр.Белово</t>
  </si>
  <si>
    <t>ГР.БЕЛОВО, СУ - Белово, ул."Т. Каблешков" №5</t>
  </si>
  <si>
    <t>130400002</t>
  </si>
  <si>
    <t>ГР.БЕЛОВО, Читалище - Ритуална зала, ул."Орфей" №4</t>
  </si>
  <si>
    <t>130400003</t>
  </si>
  <si>
    <t>ГР.БЕЛОВО, Клуб на пенсионера, ул."Алеко Константинов"</t>
  </si>
  <si>
    <t>130400004</t>
  </si>
  <si>
    <t>ГР.БЕЛОВО, кв."Малко Белово" - Читалище, ул "Йордан Говедаров" №21</t>
  </si>
  <si>
    <t>130400005</t>
  </si>
  <si>
    <t>с.Голямо Белово</t>
  </si>
  <si>
    <t>С.ГОЛЯМО БЕЛОВО, Кметство, ул "6-та" №12а</t>
  </si>
  <si>
    <t>130400006</t>
  </si>
  <si>
    <t>с.Мененкьово</t>
  </si>
  <si>
    <t>С.МЕНЕНКЬОВО, Читалище, ул."1-ва" №47</t>
  </si>
  <si>
    <t>130400007</t>
  </si>
  <si>
    <t>с.Дъбравите</t>
  </si>
  <si>
    <t>С.ДЪБРАВИТЕ, Кметство, ул."2-ра" №1</t>
  </si>
  <si>
    <t>130400008</t>
  </si>
  <si>
    <t>с.Момина клисура</t>
  </si>
  <si>
    <t>С.МОМИНА КЛИСУРА, Кметство - Клуб на пенсионера, ул."Проф. Хр. Вакарелски" №32</t>
  </si>
  <si>
    <t>130400009</t>
  </si>
  <si>
    <t>с.Сестримо</t>
  </si>
  <si>
    <t>С.СЕСТРИМО, Читалище - Заседателна зала, ул."1-ва" №71</t>
  </si>
  <si>
    <t>130400011</t>
  </si>
  <si>
    <t>с.Габровица</t>
  </si>
  <si>
    <t>С.ГАБРОВИЦА, Читалище /пенсионерски клуб/,ул."2-ра" №1</t>
  </si>
  <si>
    <t>130400012</t>
  </si>
  <si>
    <t>с.Аканджиево</t>
  </si>
  <si>
    <t>С.АКАНДЖИЕВО, Читалище /пенсионерски клуб/, ул."1-ва" №20</t>
  </si>
  <si>
    <t>130400013</t>
  </si>
  <si>
    <t>ГР.БЕЛОВО, СУ - Белово, ул."Т. Каблешков" №5 - ПСИК</t>
  </si>
  <si>
    <t>КОЧАН ОТ № ДО №</t>
  </si>
  <si>
    <t>бюлетини КМЕТ ОБЩИНА</t>
  </si>
  <si>
    <t>бюлетини ОБЩИНСКИ СЪВЕТНИЦИ</t>
  </si>
  <si>
    <t>ГР. БЕЛОВО, СУ - Белово, ул."Т. Каблешков" №5</t>
  </si>
  <si>
    <t>ГР. БЕЛОВО, Читалище - Ритуална зала, ул."Орфей" №4</t>
  </si>
  <si>
    <t>бюлетини КМЕТ КМЕТСТВО</t>
  </si>
  <si>
    <t>ОБЩ БРОЙ НА БЮЛЕТИНИ ЗА СИК:</t>
  </si>
  <si>
    <t>ОБЩ БРОЙ НА БЮЛЕТИНИ ЗА ОБЩИНА БЕЛОВО:</t>
  </si>
  <si>
    <t>КМЕТСТВО МОМИНА КЛИСУРА</t>
  </si>
  <si>
    <t>КМЕТСТВО ГОЛЯМО БЕЛОВО</t>
  </si>
  <si>
    <t>КМЕТСТВО МЕНЕНКЬОВО</t>
  </si>
  <si>
    <t>КМЕТСТВО СЕСТРИМО</t>
  </si>
  <si>
    <t>КМЕТСТВО ГАБРОВИЦА</t>
  </si>
  <si>
    <t>ОБЩ БРОЙ НА БЮЛЕТИНИ ЗА КМЕТ СЕСТРИМО:</t>
  </si>
  <si>
    <t>ОБЩ БРОЙ НА БЮЛЕТИНИ ЗА КМЕТ ГАБРОВИЦА:</t>
  </si>
  <si>
    <t>ОБЩ БРОЙ НА БЮЛЕТИНИ ЗА КМЕТ МОМИНА КЛИСУРА:</t>
  </si>
  <si>
    <t>ОБЩ БРОЙ НА БЮЛЕТИНИ ЗА КМЕТ ДЪБРАВИТЕ:</t>
  </si>
  <si>
    <t>ОБЩ БРОЙ НА БЮЛЕТИНИ ЗА КМЕТ ГОЛЯМО БЕЛОВО:</t>
  </si>
  <si>
    <t>ОБЩ БРОЙ НА БЮЛЕТИНИ ЗА КМЕТ АКАНДЖИЕВО:</t>
  </si>
  <si>
    <t>ОБЩ БРОЙ НА БЮЛЕТИНИ ЗА КМЕТ МЕНЕНКЬОВО:</t>
  </si>
  <si>
    <t>СЕКЦИИ С ВИДЕОНАБЛЮДЕНИЕ ЗА ОБЩИНА БЕЛОВО</t>
  </si>
  <si>
    <t>ЗА МЕСТНИ ИЗБОРИ ЗА ОБЩИНСКИ СЪВЕТНИЦИ И КМЕТОВЕ НА 29.10.2023г.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</si>
</sst>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9"/>
      <color theme="1"/>
      <name val="Segoe UI"/>
      <family val="2"/>
      <charset val="1"/>
    </font>
    <font>
      <b/>
      <sz val="9"/>
      <name val="Segoe UI"/>
      <family val="2"/>
      <charset val="1"/>
    </font>
    <font>
      <sz val="9"/>
      <name val="Segoe UI"/>
      <family val="2"/>
      <charset val="1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name val="Segoe U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49" fontId="2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49" fontId="3" fillId="0" borderId="1" xfId="1" applyNumberFormat="1" applyFont="1" applyBorder="1"/>
    <xf numFmtId="0" fontId="3" fillId="0" borderId="1" xfId="1" applyFont="1" applyBorder="1"/>
    <xf numFmtId="0" fontId="4" fillId="0" borderId="0" xfId="0" applyFont="1" applyAlignment="1">
      <alignment horizontal="center" wrapText="1"/>
    </xf>
    <xf numFmtId="0" fontId="0" fillId="0" borderId="1" xfId="0" applyBorder="1"/>
    <xf numFmtId="0" fontId="5" fillId="0" borderId="0" xfId="0" applyFont="1"/>
    <xf numFmtId="0" fontId="0" fillId="3" borderId="1" xfId="0" applyFill="1" applyBorder="1"/>
    <xf numFmtId="0" fontId="0" fillId="0" borderId="1" xfId="0" applyFont="1" applyBorder="1"/>
    <xf numFmtId="0" fontId="5" fillId="0" borderId="1" xfId="0" applyFont="1" applyBorder="1" applyAlignment="1"/>
    <xf numFmtId="0" fontId="0" fillId="0" borderId="3" xfId="0" applyBorder="1"/>
    <xf numFmtId="0" fontId="0" fillId="0" borderId="4" xfId="0" applyBorder="1"/>
    <xf numFmtId="0" fontId="3" fillId="3" borderId="0" xfId="1" applyFont="1" applyFill="1" applyBorder="1" applyAlignment="1">
      <alignment horizontal="right"/>
    </xf>
    <xf numFmtId="0" fontId="0" fillId="3" borderId="0" xfId="0" applyFill="1"/>
    <xf numFmtId="0" fontId="0" fillId="3" borderId="0" xfId="0" applyFill="1" applyBorder="1" applyAlignment="1"/>
    <xf numFmtId="0" fontId="0" fillId="3" borderId="0" xfId="0" applyFill="1" applyBorder="1"/>
    <xf numFmtId="0" fontId="3" fillId="0" borderId="1" xfId="1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49" fontId="8" fillId="5" borderId="8" xfId="1" applyNumberFormat="1" applyFont="1" applyFill="1" applyBorder="1" applyAlignment="1">
      <alignment horizontal="right"/>
    </xf>
    <xf numFmtId="49" fontId="8" fillId="5" borderId="9" xfId="1" applyNumberFormat="1" applyFont="1" applyFill="1" applyBorder="1" applyAlignment="1">
      <alignment horizontal="right"/>
    </xf>
    <xf numFmtId="49" fontId="8" fillId="5" borderId="10" xfId="1" applyNumberFormat="1" applyFont="1" applyFill="1" applyBorder="1" applyAlignment="1">
      <alignment horizontal="right"/>
    </xf>
    <xf numFmtId="0" fontId="3" fillId="0" borderId="6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1" fontId="2" fillId="0" borderId="6" xfId="1" applyNumberFormat="1" applyFont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1" fontId="2" fillId="0" borderId="7" xfId="1" applyNumberFormat="1" applyFont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49" fontId="3" fillId="0" borderId="6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7" xfId="1" applyNumberFormat="1" applyFont="1" applyBorder="1" applyAlignment="1">
      <alignment horizontal="center"/>
    </xf>
    <xf numFmtId="49" fontId="3" fillId="0" borderId="6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7" xfId="1" applyNumberFormat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1" fontId="3" fillId="0" borderId="6" xfId="1" applyNumberFormat="1" applyFont="1" applyBorder="1" applyAlignment="1">
      <alignment horizontal="center" vertical="center"/>
    </xf>
    <xf numFmtId="1" fontId="3" fillId="0" borderId="2" xfId="1" applyNumberFormat="1" applyFont="1" applyBorder="1" applyAlignment="1">
      <alignment horizontal="center" vertical="center"/>
    </xf>
    <xf numFmtId="1" fontId="3" fillId="0" borderId="7" xfId="1" applyNumberFormat="1" applyFont="1" applyBorder="1" applyAlignment="1">
      <alignment horizontal="center" vertical="center"/>
    </xf>
    <xf numFmtId="49" fontId="8" fillId="5" borderId="1" xfId="1" applyNumberFormat="1" applyFont="1" applyFill="1" applyBorder="1" applyAlignment="1">
      <alignment horizontal="right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1" fontId="8" fillId="0" borderId="6" xfId="1" applyNumberFormat="1" applyFont="1" applyBorder="1" applyAlignment="1">
      <alignment horizontal="center" vertical="center"/>
    </xf>
    <xf numFmtId="1" fontId="8" fillId="0" borderId="2" xfId="1" applyNumberFormat="1" applyFont="1" applyBorder="1" applyAlignment="1">
      <alignment horizontal="center" vertical="center"/>
    </xf>
    <xf numFmtId="1" fontId="8" fillId="0" borderId="7" xfId="1" applyNumberFormat="1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49" fontId="3" fillId="0" borderId="15" xfId="1" applyNumberFormat="1" applyFont="1" applyBorder="1" applyAlignment="1">
      <alignment horizontal="center" vertical="center"/>
    </xf>
    <xf numFmtId="49" fontId="3" fillId="0" borderId="12" xfId="1" applyNumberFormat="1" applyFont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Нормален" xfId="0" builtinId="0"/>
    <cellStyle name="Нормален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9"/>
  <sheetViews>
    <sheetView tabSelected="1" workbookViewId="0">
      <selection activeCell="D22" sqref="D22"/>
    </sheetView>
  </sheetViews>
  <sheetFormatPr defaultRowHeight="15" x14ac:dyDescent="0.25"/>
  <cols>
    <col min="3" max="3" width="21.5703125" customWidth="1"/>
    <col min="4" max="4" width="58.7109375" customWidth="1"/>
  </cols>
  <sheetData>
    <row r="2" spans="2:4" ht="15.75" customHeight="1" x14ac:dyDescent="0.25">
      <c r="C2" s="18" t="s">
        <v>61</v>
      </c>
      <c r="D2" s="18"/>
    </row>
    <row r="3" spans="2:4" ht="15.75" x14ac:dyDescent="0.25">
      <c r="C3" s="19" t="s">
        <v>62</v>
      </c>
      <c r="D3" s="19"/>
    </row>
    <row r="5" spans="2:4" ht="36" customHeight="1" x14ac:dyDescent="0.25">
      <c r="B5" s="1" t="s">
        <v>0</v>
      </c>
      <c r="C5" s="2" t="s">
        <v>4</v>
      </c>
      <c r="D5" s="2" t="s">
        <v>5</v>
      </c>
    </row>
    <row r="6" spans="2:4" x14ac:dyDescent="0.25">
      <c r="B6" s="3" t="s">
        <v>7</v>
      </c>
      <c r="C6" s="4" t="s">
        <v>10</v>
      </c>
      <c r="D6" s="17" t="s">
        <v>11</v>
      </c>
    </row>
    <row r="7" spans="2:4" x14ac:dyDescent="0.25">
      <c r="B7" s="3" t="s">
        <v>12</v>
      </c>
      <c r="C7" s="4" t="s">
        <v>10</v>
      </c>
      <c r="D7" s="17" t="s">
        <v>13</v>
      </c>
    </row>
    <row r="8" spans="2:4" x14ac:dyDescent="0.25">
      <c r="B8" s="3" t="s">
        <v>14</v>
      </c>
      <c r="C8" s="4" t="s">
        <v>10</v>
      </c>
      <c r="D8" s="17" t="s">
        <v>15</v>
      </c>
    </row>
    <row r="9" spans="2:4" ht="24.75" x14ac:dyDescent="0.25">
      <c r="B9" s="3" t="s">
        <v>16</v>
      </c>
      <c r="C9" s="4" t="s">
        <v>10</v>
      </c>
      <c r="D9" s="17" t="s">
        <v>17</v>
      </c>
    </row>
    <row r="10" spans="2:4" x14ac:dyDescent="0.25">
      <c r="B10" s="3" t="s">
        <v>21</v>
      </c>
      <c r="C10" s="4" t="s">
        <v>22</v>
      </c>
      <c r="D10" s="17" t="s">
        <v>23</v>
      </c>
    </row>
    <row r="11" spans="2:4" x14ac:dyDescent="0.25">
      <c r="B11" s="3" t="s">
        <v>36</v>
      </c>
      <c r="C11" s="4" t="s">
        <v>37</v>
      </c>
      <c r="D11" s="17" t="s">
        <v>38</v>
      </c>
    </row>
    <row r="12" spans="2:4" ht="23.25" customHeight="1" x14ac:dyDescent="0.25">
      <c r="B12" s="3" t="s">
        <v>18</v>
      </c>
      <c r="C12" s="4" t="s">
        <v>19</v>
      </c>
      <c r="D12" s="17" t="s">
        <v>20</v>
      </c>
    </row>
    <row r="13" spans="2:4" x14ac:dyDescent="0.25">
      <c r="B13" s="3" t="s">
        <v>24</v>
      </c>
      <c r="C13" s="4" t="s">
        <v>25</v>
      </c>
      <c r="D13" s="17" t="s">
        <v>26</v>
      </c>
    </row>
    <row r="14" spans="2:4" ht="24.75" x14ac:dyDescent="0.25">
      <c r="B14" s="3" t="s">
        <v>27</v>
      </c>
      <c r="C14" s="4" t="s">
        <v>28</v>
      </c>
      <c r="D14" s="17" t="s">
        <v>29</v>
      </c>
    </row>
    <row r="15" spans="2:4" x14ac:dyDescent="0.25">
      <c r="B15" s="3" t="s">
        <v>30</v>
      </c>
      <c r="C15" s="4" t="s">
        <v>31</v>
      </c>
      <c r="D15" s="17" t="s">
        <v>32</v>
      </c>
    </row>
    <row r="16" spans="2:4" x14ac:dyDescent="0.25">
      <c r="B16" s="3" t="s">
        <v>33</v>
      </c>
      <c r="C16" s="4" t="s">
        <v>34</v>
      </c>
      <c r="D16" s="17" t="s">
        <v>35</v>
      </c>
    </row>
    <row r="19" spans="4:4" x14ac:dyDescent="0.25">
      <c r="D19" s="13"/>
    </row>
  </sheetData>
  <mergeCells count="2">
    <mergeCell ref="C2:D2"/>
    <mergeCell ref="C3:D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06"/>
  <sheetViews>
    <sheetView zoomScaleNormal="100" workbookViewId="0">
      <selection activeCell="U67" sqref="U67"/>
    </sheetView>
  </sheetViews>
  <sheetFormatPr defaultRowHeight="15" x14ac:dyDescent="0.25"/>
  <cols>
    <col min="3" max="3" width="13.5703125" customWidth="1"/>
    <col min="6" max="6" width="16.140625" customWidth="1"/>
    <col min="7" max="7" width="22.28515625" customWidth="1"/>
    <col min="8" max="8" width="15.5703125" customWidth="1"/>
    <col min="9" max="10" width="19" customWidth="1"/>
    <col min="11" max="12" width="14" customWidth="1"/>
    <col min="13" max="13" width="11.28515625" customWidth="1"/>
    <col min="14" max="14" width="13.28515625" customWidth="1"/>
  </cols>
  <sheetData>
    <row r="2" spans="2:14" ht="15.75" x14ac:dyDescent="0.25">
      <c r="C2" s="18"/>
      <c r="D2" s="19"/>
      <c r="E2" s="19"/>
      <c r="F2" s="19"/>
      <c r="G2" s="19"/>
    </row>
    <row r="3" spans="2:14" ht="15.75" x14ac:dyDescent="0.25">
      <c r="C3" s="5"/>
      <c r="D3" s="19"/>
      <c r="E3" s="19"/>
      <c r="F3" s="19"/>
      <c r="G3" s="19"/>
    </row>
    <row r="5" spans="2:14" ht="36" customHeight="1" x14ac:dyDescent="0.25">
      <c r="B5" s="1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4" t="s">
        <v>42</v>
      </c>
      <c r="J5" s="25"/>
      <c r="K5" s="24" t="s">
        <v>43</v>
      </c>
      <c r="L5" s="25"/>
      <c r="M5" s="24" t="s">
        <v>46</v>
      </c>
      <c r="N5" s="25"/>
    </row>
    <row r="6" spans="2:14" x14ac:dyDescent="0.25">
      <c r="B6" s="47" t="s">
        <v>7</v>
      </c>
      <c r="C6" s="50" t="s">
        <v>8</v>
      </c>
      <c r="D6" s="50" t="s">
        <v>9</v>
      </c>
      <c r="E6" s="50">
        <v>3592</v>
      </c>
      <c r="F6" s="50" t="s">
        <v>10</v>
      </c>
      <c r="G6" s="32" t="s">
        <v>44</v>
      </c>
      <c r="H6" s="64">
        <v>856</v>
      </c>
      <c r="I6" s="59" t="s">
        <v>41</v>
      </c>
      <c r="J6" s="60"/>
      <c r="K6" s="59" t="s">
        <v>41</v>
      </c>
      <c r="L6" s="60"/>
      <c r="M6" s="26"/>
      <c r="N6" s="26"/>
    </row>
    <row r="7" spans="2:14" x14ac:dyDescent="0.25">
      <c r="B7" s="48"/>
      <c r="C7" s="51"/>
      <c r="D7" s="51"/>
      <c r="E7" s="51"/>
      <c r="F7" s="51"/>
      <c r="G7" s="33"/>
      <c r="H7" s="65"/>
      <c r="I7" s="6">
        <v>80000001</v>
      </c>
      <c r="J7" s="6">
        <f>I7+99</f>
        <v>80000100</v>
      </c>
      <c r="K7" s="6">
        <v>90000001</v>
      </c>
      <c r="L7" s="6">
        <f>K7+99</f>
        <v>90000100</v>
      </c>
      <c r="M7" s="26"/>
      <c r="N7" s="26"/>
    </row>
    <row r="8" spans="2:14" x14ac:dyDescent="0.25">
      <c r="B8" s="48"/>
      <c r="C8" s="51"/>
      <c r="D8" s="51"/>
      <c r="E8" s="51"/>
      <c r="F8" s="51"/>
      <c r="G8" s="33"/>
      <c r="H8" s="65"/>
      <c r="I8" s="6">
        <f>J7+1</f>
        <v>80000101</v>
      </c>
      <c r="J8" s="6">
        <f t="shared" ref="J8:J15" si="0">I8+99</f>
        <v>80000200</v>
      </c>
      <c r="K8" s="6">
        <f>L7+1</f>
        <v>90000101</v>
      </c>
      <c r="L8" s="6">
        <f t="shared" ref="L8:L15" si="1">K8+99</f>
        <v>90000200</v>
      </c>
      <c r="M8" s="26"/>
      <c r="N8" s="26"/>
    </row>
    <row r="9" spans="2:14" x14ac:dyDescent="0.25">
      <c r="B9" s="48"/>
      <c r="C9" s="51"/>
      <c r="D9" s="51"/>
      <c r="E9" s="51"/>
      <c r="F9" s="51"/>
      <c r="G9" s="33"/>
      <c r="H9" s="65"/>
      <c r="I9" s="6">
        <f t="shared" ref="I9:I15" si="2">J8+1</f>
        <v>80000201</v>
      </c>
      <c r="J9" s="6">
        <f t="shared" si="0"/>
        <v>80000300</v>
      </c>
      <c r="K9" s="6">
        <f t="shared" ref="K9:K15" si="3">L8+1</f>
        <v>90000201</v>
      </c>
      <c r="L9" s="6">
        <f t="shared" si="1"/>
        <v>90000300</v>
      </c>
      <c r="M9" s="26"/>
      <c r="N9" s="26"/>
    </row>
    <row r="10" spans="2:14" x14ac:dyDescent="0.25">
      <c r="B10" s="48"/>
      <c r="C10" s="51"/>
      <c r="D10" s="51"/>
      <c r="E10" s="51"/>
      <c r="F10" s="51"/>
      <c r="G10" s="33"/>
      <c r="H10" s="65"/>
      <c r="I10" s="6">
        <f t="shared" si="2"/>
        <v>80000301</v>
      </c>
      <c r="J10" s="6">
        <f t="shared" si="0"/>
        <v>80000400</v>
      </c>
      <c r="K10" s="6">
        <f t="shared" si="3"/>
        <v>90000301</v>
      </c>
      <c r="L10" s="6">
        <f t="shared" si="1"/>
        <v>90000400</v>
      </c>
      <c r="M10" s="26"/>
      <c r="N10" s="26"/>
    </row>
    <row r="11" spans="2:14" x14ac:dyDescent="0.25">
      <c r="B11" s="48"/>
      <c r="C11" s="51"/>
      <c r="D11" s="51"/>
      <c r="E11" s="51"/>
      <c r="F11" s="51"/>
      <c r="G11" s="33"/>
      <c r="H11" s="65"/>
      <c r="I11" s="6">
        <f t="shared" si="2"/>
        <v>80000401</v>
      </c>
      <c r="J11" s="6">
        <f t="shared" si="0"/>
        <v>80000500</v>
      </c>
      <c r="K11" s="6">
        <f t="shared" si="3"/>
        <v>90000401</v>
      </c>
      <c r="L11" s="6">
        <f t="shared" si="1"/>
        <v>90000500</v>
      </c>
      <c r="M11" s="26"/>
      <c r="N11" s="26"/>
    </row>
    <row r="12" spans="2:14" x14ac:dyDescent="0.25">
      <c r="B12" s="48"/>
      <c r="C12" s="51"/>
      <c r="D12" s="51"/>
      <c r="E12" s="51"/>
      <c r="F12" s="51"/>
      <c r="G12" s="33"/>
      <c r="H12" s="65"/>
      <c r="I12" s="6">
        <f t="shared" si="2"/>
        <v>80000501</v>
      </c>
      <c r="J12" s="6">
        <f t="shared" si="0"/>
        <v>80000600</v>
      </c>
      <c r="K12" s="6">
        <f t="shared" si="3"/>
        <v>90000501</v>
      </c>
      <c r="L12" s="6">
        <f t="shared" si="1"/>
        <v>90000600</v>
      </c>
      <c r="M12" s="26"/>
      <c r="N12" s="26"/>
    </row>
    <row r="13" spans="2:14" x14ac:dyDescent="0.25">
      <c r="B13" s="48"/>
      <c r="C13" s="51"/>
      <c r="D13" s="51"/>
      <c r="E13" s="51"/>
      <c r="F13" s="51"/>
      <c r="G13" s="33"/>
      <c r="H13" s="65"/>
      <c r="I13" s="6">
        <f t="shared" si="2"/>
        <v>80000601</v>
      </c>
      <c r="J13" s="6">
        <f t="shared" si="0"/>
        <v>80000700</v>
      </c>
      <c r="K13" s="6">
        <f t="shared" si="3"/>
        <v>90000601</v>
      </c>
      <c r="L13" s="6">
        <f t="shared" si="1"/>
        <v>90000700</v>
      </c>
      <c r="M13" s="26"/>
      <c r="N13" s="26"/>
    </row>
    <row r="14" spans="2:14" x14ac:dyDescent="0.25">
      <c r="B14" s="48"/>
      <c r="C14" s="51"/>
      <c r="D14" s="51"/>
      <c r="E14" s="51"/>
      <c r="F14" s="51"/>
      <c r="G14" s="33"/>
      <c r="H14" s="65"/>
      <c r="I14" s="6">
        <f t="shared" si="2"/>
        <v>80000701</v>
      </c>
      <c r="J14" s="6">
        <f t="shared" si="0"/>
        <v>80000800</v>
      </c>
      <c r="K14" s="6">
        <f t="shared" si="3"/>
        <v>90000701</v>
      </c>
      <c r="L14" s="6">
        <f t="shared" si="1"/>
        <v>90000800</v>
      </c>
      <c r="M14" s="26"/>
      <c r="N14" s="26"/>
    </row>
    <row r="15" spans="2:14" x14ac:dyDescent="0.25">
      <c r="B15" s="49"/>
      <c r="C15" s="52"/>
      <c r="D15" s="52"/>
      <c r="E15" s="52"/>
      <c r="F15" s="52"/>
      <c r="G15" s="34"/>
      <c r="H15" s="66"/>
      <c r="I15" s="6">
        <f t="shared" si="2"/>
        <v>80000801</v>
      </c>
      <c r="J15" s="6">
        <f t="shared" si="0"/>
        <v>80000900</v>
      </c>
      <c r="K15" s="6">
        <f t="shared" si="3"/>
        <v>90000801</v>
      </c>
      <c r="L15" s="6">
        <f t="shared" si="1"/>
        <v>90000900</v>
      </c>
      <c r="M15" s="26"/>
      <c r="N15" s="26"/>
    </row>
    <row r="16" spans="2:14" s="7" customFormat="1" ht="21" customHeight="1" x14ac:dyDescent="0.25">
      <c r="B16" s="29" t="s">
        <v>47</v>
      </c>
      <c r="C16" s="30"/>
      <c r="D16" s="30"/>
      <c r="E16" s="30"/>
      <c r="F16" s="30"/>
      <c r="G16" s="30"/>
      <c r="H16" s="31"/>
      <c r="I16" s="61">
        <f>J15-I7+1</f>
        <v>900</v>
      </c>
      <c r="J16" s="61"/>
      <c r="K16" s="62">
        <f>L15-K7+1</f>
        <v>900</v>
      </c>
      <c r="L16" s="63"/>
      <c r="M16" s="23">
        <v>0</v>
      </c>
      <c r="N16" s="23"/>
    </row>
    <row r="17" spans="2:14" x14ac:dyDescent="0.25">
      <c r="B17" s="47" t="s">
        <v>12</v>
      </c>
      <c r="C17" s="50" t="s">
        <v>8</v>
      </c>
      <c r="D17" s="50" t="s">
        <v>9</v>
      </c>
      <c r="E17" s="50">
        <v>3592</v>
      </c>
      <c r="F17" s="50" t="s">
        <v>10</v>
      </c>
      <c r="G17" s="32" t="s">
        <v>45</v>
      </c>
      <c r="H17" s="53">
        <v>836</v>
      </c>
      <c r="I17" s="6">
        <f>J15+1</f>
        <v>80000901</v>
      </c>
      <c r="J17" s="6">
        <f>I17+99</f>
        <v>80001000</v>
      </c>
      <c r="K17" s="6">
        <f>L15+1</f>
        <v>90000901</v>
      </c>
      <c r="L17" s="6">
        <f>K17+99</f>
        <v>90001000</v>
      </c>
      <c r="M17" s="26"/>
      <c r="N17" s="26"/>
    </row>
    <row r="18" spans="2:14" x14ac:dyDescent="0.25">
      <c r="B18" s="48"/>
      <c r="C18" s="51"/>
      <c r="D18" s="51"/>
      <c r="E18" s="51"/>
      <c r="F18" s="51"/>
      <c r="G18" s="33"/>
      <c r="H18" s="54"/>
      <c r="I18" s="6">
        <f>J17+1</f>
        <v>80001001</v>
      </c>
      <c r="J18" s="6">
        <f t="shared" ref="J18:J25" si="4">I18+99</f>
        <v>80001100</v>
      </c>
      <c r="K18" s="6">
        <f>L17+1</f>
        <v>90001001</v>
      </c>
      <c r="L18" s="6">
        <f t="shared" ref="L18:L25" si="5">K18+99</f>
        <v>90001100</v>
      </c>
      <c r="M18" s="26"/>
      <c r="N18" s="26"/>
    </row>
    <row r="19" spans="2:14" x14ac:dyDescent="0.25">
      <c r="B19" s="48"/>
      <c r="C19" s="51"/>
      <c r="D19" s="51"/>
      <c r="E19" s="51"/>
      <c r="F19" s="51"/>
      <c r="G19" s="33"/>
      <c r="H19" s="54"/>
      <c r="I19" s="6">
        <f t="shared" ref="I19:I25" si="6">J18+1</f>
        <v>80001101</v>
      </c>
      <c r="J19" s="6">
        <f t="shared" si="4"/>
        <v>80001200</v>
      </c>
      <c r="K19" s="6">
        <f t="shared" ref="K19:K25" si="7">L18+1</f>
        <v>90001101</v>
      </c>
      <c r="L19" s="6">
        <f t="shared" si="5"/>
        <v>90001200</v>
      </c>
      <c r="M19" s="26"/>
      <c r="N19" s="26"/>
    </row>
    <row r="20" spans="2:14" x14ac:dyDescent="0.25">
      <c r="B20" s="48"/>
      <c r="C20" s="51"/>
      <c r="D20" s="51"/>
      <c r="E20" s="51"/>
      <c r="F20" s="51"/>
      <c r="G20" s="33"/>
      <c r="H20" s="54"/>
      <c r="I20" s="6">
        <f t="shared" si="6"/>
        <v>80001201</v>
      </c>
      <c r="J20" s="6">
        <f t="shared" si="4"/>
        <v>80001300</v>
      </c>
      <c r="K20" s="6">
        <f t="shared" si="7"/>
        <v>90001201</v>
      </c>
      <c r="L20" s="6">
        <f t="shared" si="5"/>
        <v>90001300</v>
      </c>
      <c r="M20" s="26"/>
      <c r="N20" s="26"/>
    </row>
    <row r="21" spans="2:14" x14ac:dyDescent="0.25">
      <c r="B21" s="48"/>
      <c r="C21" s="51"/>
      <c r="D21" s="51"/>
      <c r="E21" s="51"/>
      <c r="F21" s="51"/>
      <c r="G21" s="33"/>
      <c r="H21" s="54"/>
      <c r="I21" s="6">
        <f t="shared" si="6"/>
        <v>80001301</v>
      </c>
      <c r="J21" s="6">
        <f t="shared" si="4"/>
        <v>80001400</v>
      </c>
      <c r="K21" s="6">
        <f t="shared" si="7"/>
        <v>90001301</v>
      </c>
      <c r="L21" s="6">
        <f t="shared" si="5"/>
        <v>90001400</v>
      </c>
      <c r="M21" s="26"/>
      <c r="N21" s="26"/>
    </row>
    <row r="22" spans="2:14" x14ac:dyDescent="0.25">
      <c r="B22" s="48"/>
      <c r="C22" s="51"/>
      <c r="D22" s="51"/>
      <c r="E22" s="51"/>
      <c r="F22" s="51"/>
      <c r="G22" s="33"/>
      <c r="H22" s="54"/>
      <c r="I22" s="6">
        <f t="shared" si="6"/>
        <v>80001401</v>
      </c>
      <c r="J22" s="6">
        <f t="shared" si="4"/>
        <v>80001500</v>
      </c>
      <c r="K22" s="6">
        <f t="shared" si="7"/>
        <v>90001401</v>
      </c>
      <c r="L22" s="6">
        <f t="shared" si="5"/>
        <v>90001500</v>
      </c>
      <c r="M22" s="26"/>
      <c r="N22" s="26"/>
    </row>
    <row r="23" spans="2:14" x14ac:dyDescent="0.25">
      <c r="B23" s="48"/>
      <c r="C23" s="51"/>
      <c r="D23" s="51"/>
      <c r="E23" s="51"/>
      <c r="F23" s="51"/>
      <c r="G23" s="33"/>
      <c r="H23" s="54"/>
      <c r="I23" s="6">
        <f t="shared" si="6"/>
        <v>80001501</v>
      </c>
      <c r="J23" s="6">
        <f t="shared" si="4"/>
        <v>80001600</v>
      </c>
      <c r="K23" s="6">
        <f t="shared" si="7"/>
        <v>90001501</v>
      </c>
      <c r="L23" s="6">
        <f t="shared" si="5"/>
        <v>90001600</v>
      </c>
      <c r="M23" s="26"/>
      <c r="N23" s="26"/>
    </row>
    <row r="24" spans="2:14" x14ac:dyDescent="0.25">
      <c r="B24" s="48"/>
      <c r="C24" s="51"/>
      <c r="D24" s="51"/>
      <c r="E24" s="51"/>
      <c r="F24" s="51"/>
      <c r="G24" s="33"/>
      <c r="H24" s="54"/>
      <c r="I24" s="6">
        <f t="shared" si="6"/>
        <v>80001601</v>
      </c>
      <c r="J24" s="6">
        <f t="shared" si="4"/>
        <v>80001700</v>
      </c>
      <c r="K24" s="6">
        <f t="shared" si="7"/>
        <v>90001601</v>
      </c>
      <c r="L24" s="6">
        <f t="shared" si="5"/>
        <v>90001700</v>
      </c>
      <c r="M24" s="26"/>
      <c r="N24" s="26"/>
    </row>
    <row r="25" spans="2:14" x14ac:dyDescent="0.25">
      <c r="B25" s="49"/>
      <c r="C25" s="52"/>
      <c r="D25" s="52"/>
      <c r="E25" s="52"/>
      <c r="F25" s="52"/>
      <c r="G25" s="34"/>
      <c r="H25" s="55"/>
      <c r="I25" s="6">
        <f t="shared" si="6"/>
        <v>80001701</v>
      </c>
      <c r="J25" s="6">
        <f t="shared" si="4"/>
        <v>80001800</v>
      </c>
      <c r="K25" s="6">
        <f t="shared" si="7"/>
        <v>90001701</v>
      </c>
      <c r="L25" s="6">
        <f t="shared" si="5"/>
        <v>90001800</v>
      </c>
      <c r="M25" s="26"/>
      <c r="N25" s="26"/>
    </row>
    <row r="26" spans="2:14" ht="25.5" customHeight="1" x14ac:dyDescent="0.25">
      <c r="B26" s="29" t="s">
        <v>47</v>
      </c>
      <c r="C26" s="30"/>
      <c r="D26" s="30"/>
      <c r="E26" s="30"/>
      <c r="F26" s="30"/>
      <c r="G26" s="30"/>
      <c r="H26" s="31"/>
      <c r="I26" s="57">
        <f>J25-I17+1</f>
        <v>900</v>
      </c>
      <c r="J26" s="58"/>
      <c r="K26" s="57">
        <f>L25-K17+1</f>
        <v>900</v>
      </c>
      <c r="L26" s="58"/>
      <c r="M26" s="23">
        <v>0</v>
      </c>
      <c r="N26" s="23"/>
    </row>
    <row r="27" spans="2:14" x14ac:dyDescent="0.25">
      <c r="B27" s="47" t="s">
        <v>14</v>
      </c>
      <c r="C27" s="50" t="s">
        <v>8</v>
      </c>
      <c r="D27" s="50" t="s">
        <v>9</v>
      </c>
      <c r="E27" s="50">
        <v>3592</v>
      </c>
      <c r="F27" s="50" t="s">
        <v>10</v>
      </c>
      <c r="G27" s="32" t="s">
        <v>15</v>
      </c>
      <c r="H27" s="53">
        <v>788</v>
      </c>
      <c r="I27" s="6">
        <f>J25+1</f>
        <v>80001801</v>
      </c>
      <c r="J27" s="6">
        <f>I27+99</f>
        <v>80001900</v>
      </c>
      <c r="K27" s="6">
        <f>L25+1</f>
        <v>90001801</v>
      </c>
      <c r="L27" s="6">
        <f>K27+99</f>
        <v>90001900</v>
      </c>
      <c r="M27" s="26"/>
      <c r="N27" s="26"/>
    </row>
    <row r="28" spans="2:14" x14ac:dyDescent="0.25">
      <c r="B28" s="48"/>
      <c r="C28" s="51"/>
      <c r="D28" s="51"/>
      <c r="E28" s="51"/>
      <c r="F28" s="51"/>
      <c r="G28" s="33"/>
      <c r="H28" s="54"/>
      <c r="I28" s="6">
        <f>J27+1</f>
        <v>80001901</v>
      </c>
      <c r="J28" s="6">
        <f t="shared" ref="J28:J34" si="8">I28+99</f>
        <v>80002000</v>
      </c>
      <c r="K28" s="6">
        <f>L27+1</f>
        <v>90001901</v>
      </c>
      <c r="L28" s="6">
        <f t="shared" ref="L28:L34" si="9">K28+99</f>
        <v>90002000</v>
      </c>
      <c r="M28" s="26"/>
      <c r="N28" s="26"/>
    </row>
    <row r="29" spans="2:14" x14ac:dyDescent="0.25">
      <c r="B29" s="48"/>
      <c r="C29" s="51"/>
      <c r="D29" s="51"/>
      <c r="E29" s="51"/>
      <c r="F29" s="51"/>
      <c r="G29" s="33"/>
      <c r="H29" s="54"/>
      <c r="I29" s="6">
        <f t="shared" ref="I29:I34" si="10">J28+1</f>
        <v>80002001</v>
      </c>
      <c r="J29" s="6">
        <f t="shared" si="8"/>
        <v>80002100</v>
      </c>
      <c r="K29" s="6">
        <f t="shared" ref="K29:K34" si="11">L28+1</f>
        <v>90002001</v>
      </c>
      <c r="L29" s="6">
        <f t="shared" si="9"/>
        <v>90002100</v>
      </c>
      <c r="M29" s="26"/>
      <c r="N29" s="26"/>
    </row>
    <row r="30" spans="2:14" x14ac:dyDescent="0.25">
      <c r="B30" s="48"/>
      <c r="C30" s="51"/>
      <c r="D30" s="51"/>
      <c r="E30" s="51"/>
      <c r="F30" s="51"/>
      <c r="G30" s="33"/>
      <c r="H30" s="54"/>
      <c r="I30" s="6">
        <f t="shared" si="10"/>
        <v>80002101</v>
      </c>
      <c r="J30" s="6">
        <f t="shared" si="8"/>
        <v>80002200</v>
      </c>
      <c r="K30" s="6">
        <f t="shared" si="11"/>
        <v>90002101</v>
      </c>
      <c r="L30" s="6">
        <f t="shared" si="9"/>
        <v>90002200</v>
      </c>
      <c r="M30" s="26"/>
      <c r="N30" s="26"/>
    </row>
    <row r="31" spans="2:14" x14ac:dyDescent="0.25">
      <c r="B31" s="48"/>
      <c r="C31" s="51"/>
      <c r="D31" s="51"/>
      <c r="E31" s="51"/>
      <c r="F31" s="51"/>
      <c r="G31" s="33"/>
      <c r="H31" s="54"/>
      <c r="I31" s="6">
        <f t="shared" si="10"/>
        <v>80002201</v>
      </c>
      <c r="J31" s="6">
        <f t="shared" si="8"/>
        <v>80002300</v>
      </c>
      <c r="K31" s="6">
        <f t="shared" si="11"/>
        <v>90002201</v>
      </c>
      <c r="L31" s="6">
        <f t="shared" si="9"/>
        <v>90002300</v>
      </c>
      <c r="M31" s="26"/>
      <c r="N31" s="26"/>
    </row>
    <row r="32" spans="2:14" x14ac:dyDescent="0.25">
      <c r="B32" s="48"/>
      <c r="C32" s="51"/>
      <c r="D32" s="51"/>
      <c r="E32" s="51"/>
      <c r="F32" s="51"/>
      <c r="G32" s="33"/>
      <c r="H32" s="54"/>
      <c r="I32" s="6">
        <f t="shared" si="10"/>
        <v>80002301</v>
      </c>
      <c r="J32" s="6">
        <f t="shared" si="8"/>
        <v>80002400</v>
      </c>
      <c r="K32" s="6">
        <f t="shared" si="11"/>
        <v>90002301</v>
      </c>
      <c r="L32" s="6">
        <f t="shared" si="9"/>
        <v>90002400</v>
      </c>
      <c r="M32" s="26"/>
      <c r="N32" s="26"/>
    </row>
    <row r="33" spans="2:16" x14ac:dyDescent="0.25">
      <c r="B33" s="48"/>
      <c r="C33" s="51"/>
      <c r="D33" s="51"/>
      <c r="E33" s="51"/>
      <c r="F33" s="51"/>
      <c r="G33" s="33"/>
      <c r="H33" s="54"/>
      <c r="I33" s="6">
        <f t="shared" si="10"/>
        <v>80002401</v>
      </c>
      <c r="J33" s="6">
        <f t="shared" si="8"/>
        <v>80002500</v>
      </c>
      <c r="K33" s="6">
        <f t="shared" si="11"/>
        <v>90002401</v>
      </c>
      <c r="L33" s="6">
        <f t="shared" si="9"/>
        <v>90002500</v>
      </c>
      <c r="M33" s="26"/>
      <c r="N33" s="26"/>
    </row>
    <row r="34" spans="2:16" x14ac:dyDescent="0.25">
      <c r="B34" s="49"/>
      <c r="C34" s="52"/>
      <c r="D34" s="52"/>
      <c r="E34" s="52"/>
      <c r="F34" s="52"/>
      <c r="G34" s="34"/>
      <c r="H34" s="55"/>
      <c r="I34" s="6">
        <f t="shared" si="10"/>
        <v>80002501</v>
      </c>
      <c r="J34" s="6">
        <f t="shared" si="8"/>
        <v>80002600</v>
      </c>
      <c r="K34" s="6">
        <f t="shared" si="11"/>
        <v>90002501</v>
      </c>
      <c r="L34" s="6">
        <f t="shared" si="9"/>
        <v>90002600</v>
      </c>
      <c r="M34" s="26"/>
      <c r="N34" s="26"/>
    </row>
    <row r="35" spans="2:16" ht="23.25" customHeight="1" x14ac:dyDescent="0.25">
      <c r="B35" s="29" t="s">
        <v>47</v>
      </c>
      <c r="C35" s="30"/>
      <c r="D35" s="30"/>
      <c r="E35" s="30"/>
      <c r="F35" s="30"/>
      <c r="G35" s="30"/>
      <c r="H35" s="31"/>
      <c r="I35" s="27">
        <f>J34-I27+1</f>
        <v>800</v>
      </c>
      <c r="J35" s="28"/>
      <c r="K35" s="27">
        <f>L34-K27+1</f>
        <v>800</v>
      </c>
      <c r="L35" s="28"/>
      <c r="M35" s="23">
        <v>0</v>
      </c>
      <c r="N35" s="23"/>
    </row>
    <row r="36" spans="2:16" x14ac:dyDescent="0.25">
      <c r="B36" s="47" t="s">
        <v>16</v>
      </c>
      <c r="C36" s="50" t="s">
        <v>8</v>
      </c>
      <c r="D36" s="50" t="s">
        <v>9</v>
      </c>
      <c r="E36" s="50">
        <v>3592</v>
      </c>
      <c r="F36" s="50" t="s">
        <v>10</v>
      </c>
      <c r="G36" s="32" t="s">
        <v>17</v>
      </c>
      <c r="H36" s="53">
        <v>798</v>
      </c>
      <c r="I36" s="6">
        <f>J34+1</f>
        <v>80002601</v>
      </c>
      <c r="J36" s="6">
        <f>I36+99</f>
        <v>80002700</v>
      </c>
      <c r="K36" s="6">
        <f>L34+1</f>
        <v>90002601</v>
      </c>
      <c r="L36" s="6">
        <f>K36+99</f>
        <v>90002700</v>
      </c>
      <c r="M36" s="26"/>
      <c r="N36" s="26"/>
    </row>
    <row r="37" spans="2:16" x14ac:dyDescent="0.25">
      <c r="B37" s="48"/>
      <c r="C37" s="51"/>
      <c r="D37" s="51"/>
      <c r="E37" s="51"/>
      <c r="F37" s="51"/>
      <c r="G37" s="33"/>
      <c r="H37" s="54"/>
      <c r="I37" s="6">
        <f>J36+1</f>
        <v>80002701</v>
      </c>
      <c r="J37" s="6">
        <f t="shared" ref="J37:J43" si="12">I37+99</f>
        <v>80002800</v>
      </c>
      <c r="K37" s="6">
        <f>L36+1</f>
        <v>90002701</v>
      </c>
      <c r="L37" s="6">
        <f t="shared" ref="L37:L43" si="13">K37+99</f>
        <v>90002800</v>
      </c>
      <c r="M37" s="26"/>
      <c r="N37" s="26"/>
    </row>
    <row r="38" spans="2:16" x14ac:dyDescent="0.25">
      <c r="B38" s="48"/>
      <c r="C38" s="51"/>
      <c r="D38" s="51"/>
      <c r="E38" s="51"/>
      <c r="F38" s="51"/>
      <c r="G38" s="33"/>
      <c r="H38" s="54"/>
      <c r="I38" s="6">
        <f>J37+1</f>
        <v>80002801</v>
      </c>
      <c r="J38" s="6">
        <f t="shared" si="12"/>
        <v>80002900</v>
      </c>
      <c r="K38" s="6">
        <f t="shared" ref="K38:K43" si="14">L37+1</f>
        <v>90002801</v>
      </c>
      <c r="L38" s="6">
        <f t="shared" si="13"/>
        <v>90002900</v>
      </c>
      <c r="M38" s="26"/>
      <c r="N38" s="26"/>
    </row>
    <row r="39" spans="2:16" x14ac:dyDescent="0.25">
      <c r="B39" s="48"/>
      <c r="C39" s="51"/>
      <c r="D39" s="51"/>
      <c r="E39" s="51"/>
      <c r="F39" s="51"/>
      <c r="G39" s="33"/>
      <c r="H39" s="54"/>
      <c r="I39" s="6">
        <f t="shared" ref="I39:I43" si="15">J38+1</f>
        <v>80002901</v>
      </c>
      <c r="J39" s="6">
        <f t="shared" si="12"/>
        <v>80003000</v>
      </c>
      <c r="K39" s="6">
        <f t="shared" si="14"/>
        <v>90002901</v>
      </c>
      <c r="L39" s="6">
        <f t="shared" si="13"/>
        <v>90003000</v>
      </c>
      <c r="M39" s="26"/>
      <c r="N39" s="26"/>
    </row>
    <row r="40" spans="2:16" x14ac:dyDescent="0.25">
      <c r="B40" s="48"/>
      <c r="C40" s="51"/>
      <c r="D40" s="51"/>
      <c r="E40" s="51"/>
      <c r="F40" s="51"/>
      <c r="G40" s="33"/>
      <c r="H40" s="54"/>
      <c r="I40" s="6">
        <f t="shared" si="15"/>
        <v>80003001</v>
      </c>
      <c r="J40" s="6">
        <f t="shared" si="12"/>
        <v>80003100</v>
      </c>
      <c r="K40" s="6">
        <f t="shared" si="14"/>
        <v>90003001</v>
      </c>
      <c r="L40" s="6">
        <f t="shared" si="13"/>
        <v>90003100</v>
      </c>
      <c r="M40" s="26"/>
      <c r="N40" s="26"/>
    </row>
    <row r="41" spans="2:16" x14ac:dyDescent="0.25">
      <c r="B41" s="48"/>
      <c r="C41" s="51"/>
      <c r="D41" s="51"/>
      <c r="E41" s="51"/>
      <c r="F41" s="51"/>
      <c r="G41" s="33"/>
      <c r="H41" s="54"/>
      <c r="I41" s="6">
        <f t="shared" si="15"/>
        <v>80003101</v>
      </c>
      <c r="J41" s="6">
        <f t="shared" si="12"/>
        <v>80003200</v>
      </c>
      <c r="K41" s="6">
        <f t="shared" si="14"/>
        <v>90003101</v>
      </c>
      <c r="L41" s="6">
        <f t="shared" si="13"/>
        <v>90003200</v>
      </c>
      <c r="M41" s="26"/>
      <c r="N41" s="26"/>
    </row>
    <row r="42" spans="2:16" x14ac:dyDescent="0.25">
      <c r="B42" s="48"/>
      <c r="C42" s="51"/>
      <c r="D42" s="51"/>
      <c r="E42" s="51"/>
      <c r="F42" s="51"/>
      <c r="G42" s="33"/>
      <c r="H42" s="54"/>
      <c r="I42" s="6">
        <f t="shared" si="15"/>
        <v>80003201</v>
      </c>
      <c r="J42" s="6">
        <f t="shared" si="12"/>
        <v>80003300</v>
      </c>
      <c r="K42" s="6">
        <f t="shared" si="14"/>
        <v>90003201</v>
      </c>
      <c r="L42" s="6">
        <f t="shared" si="13"/>
        <v>90003300</v>
      </c>
      <c r="M42" s="26"/>
      <c r="N42" s="26"/>
    </row>
    <row r="43" spans="2:16" x14ac:dyDescent="0.25">
      <c r="B43" s="49"/>
      <c r="C43" s="52"/>
      <c r="D43" s="52"/>
      <c r="E43" s="52"/>
      <c r="F43" s="52"/>
      <c r="G43" s="34"/>
      <c r="H43" s="55"/>
      <c r="I43" s="6">
        <f t="shared" si="15"/>
        <v>80003301</v>
      </c>
      <c r="J43" s="6">
        <f t="shared" si="12"/>
        <v>80003400</v>
      </c>
      <c r="K43" s="6">
        <f t="shared" si="14"/>
        <v>90003301</v>
      </c>
      <c r="L43" s="6">
        <f t="shared" si="13"/>
        <v>90003400</v>
      </c>
      <c r="M43" s="26"/>
      <c r="N43" s="26"/>
    </row>
    <row r="44" spans="2:16" ht="21.75" customHeight="1" x14ac:dyDescent="0.25">
      <c r="B44" s="29" t="s">
        <v>47</v>
      </c>
      <c r="C44" s="30"/>
      <c r="D44" s="30"/>
      <c r="E44" s="30"/>
      <c r="F44" s="30"/>
      <c r="G44" s="30"/>
      <c r="H44" s="31"/>
      <c r="I44" s="27">
        <f>J43-I36+1</f>
        <v>800</v>
      </c>
      <c r="J44" s="28"/>
      <c r="K44" s="27">
        <f>L43-K36+1</f>
        <v>800</v>
      </c>
      <c r="L44" s="28"/>
      <c r="M44" s="23">
        <v>0</v>
      </c>
      <c r="N44" s="23"/>
    </row>
    <row r="45" spans="2:16" ht="15" customHeight="1" x14ac:dyDescent="0.25">
      <c r="B45" s="47" t="s">
        <v>18</v>
      </c>
      <c r="C45" s="50" t="s">
        <v>8</v>
      </c>
      <c r="D45" s="50" t="s">
        <v>9</v>
      </c>
      <c r="E45" s="32">
        <v>15802</v>
      </c>
      <c r="F45" s="50" t="s">
        <v>19</v>
      </c>
      <c r="G45" s="32" t="s">
        <v>20</v>
      </c>
      <c r="H45" s="53">
        <v>373</v>
      </c>
      <c r="I45" s="6">
        <f>J43+1</f>
        <v>80003401</v>
      </c>
      <c r="J45" s="6">
        <f>I45+99</f>
        <v>80003500</v>
      </c>
      <c r="K45" s="6">
        <f>L43+1</f>
        <v>90003401</v>
      </c>
      <c r="L45" s="8">
        <f>K45+99</f>
        <v>90003500</v>
      </c>
      <c r="M45" s="20">
        <f>N92+1</f>
        <v>70000011</v>
      </c>
      <c r="N45" s="20">
        <v>70000400</v>
      </c>
      <c r="O45" s="14"/>
      <c r="P45" s="14"/>
    </row>
    <row r="46" spans="2:16" x14ac:dyDescent="0.25">
      <c r="B46" s="48"/>
      <c r="C46" s="51"/>
      <c r="D46" s="51"/>
      <c r="E46" s="33"/>
      <c r="F46" s="51"/>
      <c r="G46" s="33"/>
      <c r="H46" s="54"/>
      <c r="I46" s="6">
        <f>J45+1</f>
        <v>80003501</v>
      </c>
      <c r="J46" s="6">
        <f>I46+99</f>
        <v>80003600</v>
      </c>
      <c r="K46" s="6">
        <f>L45+1</f>
        <v>90003501</v>
      </c>
      <c r="L46" s="8">
        <f t="shared" ref="L46:L48" si="16">K46+99</f>
        <v>90003600</v>
      </c>
      <c r="M46" s="21"/>
      <c r="N46" s="21"/>
      <c r="O46" s="14"/>
      <c r="P46" s="14"/>
    </row>
    <row r="47" spans="2:16" x14ac:dyDescent="0.25">
      <c r="B47" s="48"/>
      <c r="C47" s="51"/>
      <c r="D47" s="51"/>
      <c r="E47" s="33"/>
      <c r="F47" s="51"/>
      <c r="G47" s="33"/>
      <c r="H47" s="54"/>
      <c r="I47" s="6">
        <f t="shared" ref="I47:I48" si="17">J46+1</f>
        <v>80003601</v>
      </c>
      <c r="J47" s="6">
        <f t="shared" ref="J47:J48" si="18">I47+99</f>
        <v>80003700</v>
      </c>
      <c r="K47" s="6">
        <f t="shared" ref="K47:K48" si="19">L46+1</f>
        <v>90003601</v>
      </c>
      <c r="L47" s="8">
        <f t="shared" si="16"/>
        <v>90003700</v>
      </c>
      <c r="M47" s="21"/>
      <c r="N47" s="21"/>
      <c r="O47" s="14"/>
      <c r="P47" s="14"/>
    </row>
    <row r="48" spans="2:16" x14ac:dyDescent="0.25">
      <c r="B48" s="48"/>
      <c r="C48" s="51"/>
      <c r="D48" s="51"/>
      <c r="E48" s="33"/>
      <c r="F48" s="51"/>
      <c r="G48" s="33"/>
      <c r="H48" s="54"/>
      <c r="I48" s="6">
        <f t="shared" si="17"/>
        <v>80003701</v>
      </c>
      <c r="J48" s="6">
        <f t="shared" si="18"/>
        <v>80003800</v>
      </c>
      <c r="K48" s="6">
        <f t="shared" si="19"/>
        <v>90003701</v>
      </c>
      <c r="L48" s="8">
        <f t="shared" si="16"/>
        <v>90003800</v>
      </c>
      <c r="M48" s="22"/>
      <c r="N48" s="22"/>
      <c r="O48" s="14"/>
      <c r="P48" s="14"/>
    </row>
    <row r="49" spans="2:16" ht="24" customHeight="1" x14ac:dyDescent="0.25">
      <c r="B49" s="56" t="s">
        <v>47</v>
      </c>
      <c r="C49" s="56"/>
      <c r="D49" s="56"/>
      <c r="E49" s="56"/>
      <c r="F49" s="56"/>
      <c r="G49" s="56"/>
      <c r="H49" s="56"/>
      <c r="I49" s="27">
        <f>J48-I45+1</f>
        <v>400</v>
      </c>
      <c r="J49" s="28"/>
      <c r="K49" s="27">
        <f>L48-K45+1</f>
        <v>400</v>
      </c>
      <c r="L49" s="28"/>
      <c r="M49" s="23">
        <f>N45-M45+1</f>
        <v>390</v>
      </c>
      <c r="N49" s="23"/>
      <c r="O49" s="14"/>
      <c r="P49" s="14"/>
    </row>
    <row r="50" spans="2:16" x14ac:dyDescent="0.25">
      <c r="B50" s="47" t="s">
        <v>21</v>
      </c>
      <c r="C50" s="32" t="s">
        <v>8</v>
      </c>
      <c r="D50" s="50" t="s">
        <v>9</v>
      </c>
      <c r="E50" s="32">
        <v>47812</v>
      </c>
      <c r="F50" s="50" t="s">
        <v>22</v>
      </c>
      <c r="G50" s="32" t="s">
        <v>23</v>
      </c>
      <c r="H50" s="53">
        <v>753</v>
      </c>
      <c r="I50" s="6">
        <f>J48+1</f>
        <v>80003801</v>
      </c>
      <c r="J50" s="6">
        <f>I50+99</f>
        <v>80003900</v>
      </c>
      <c r="K50" s="6">
        <f>L48+1</f>
        <v>90003801</v>
      </c>
      <c r="L50" s="8">
        <f>K50+99</f>
        <v>90003900</v>
      </c>
      <c r="M50" s="20">
        <f>N93+1</f>
        <v>70000011</v>
      </c>
      <c r="N50" s="20">
        <v>70000800</v>
      </c>
      <c r="O50" s="14"/>
      <c r="P50" s="14"/>
    </row>
    <row r="51" spans="2:16" x14ac:dyDescent="0.25">
      <c r="B51" s="48"/>
      <c r="C51" s="33"/>
      <c r="D51" s="51"/>
      <c r="E51" s="33"/>
      <c r="F51" s="51"/>
      <c r="G51" s="33"/>
      <c r="H51" s="54"/>
      <c r="I51" s="6">
        <f>J50+1</f>
        <v>80003901</v>
      </c>
      <c r="J51" s="6">
        <f t="shared" ref="J51:J57" si="20">I51+99</f>
        <v>80004000</v>
      </c>
      <c r="K51" s="6">
        <f>L50+1</f>
        <v>90003901</v>
      </c>
      <c r="L51" s="8">
        <f t="shared" ref="L51:L57" si="21">K51+99</f>
        <v>90004000</v>
      </c>
      <c r="M51" s="21"/>
      <c r="N51" s="21"/>
      <c r="O51" s="14"/>
      <c r="P51" s="14"/>
    </row>
    <row r="52" spans="2:16" x14ac:dyDescent="0.25">
      <c r="B52" s="48"/>
      <c r="C52" s="33"/>
      <c r="D52" s="51"/>
      <c r="E52" s="33"/>
      <c r="F52" s="51"/>
      <c r="G52" s="33"/>
      <c r="H52" s="54"/>
      <c r="I52" s="6">
        <f t="shared" ref="I52:I57" si="22">J51+1</f>
        <v>80004001</v>
      </c>
      <c r="J52" s="6">
        <f t="shared" si="20"/>
        <v>80004100</v>
      </c>
      <c r="K52" s="6">
        <f t="shared" ref="K52:K57" si="23">L51+1</f>
        <v>90004001</v>
      </c>
      <c r="L52" s="8">
        <f t="shared" si="21"/>
        <v>90004100</v>
      </c>
      <c r="M52" s="21"/>
      <c r="N52" s="21"/>
      <c r="O52" s="14"/>
      <c r="P52" s="14"/>
    </row>
    <row r="53" spans="2:16" x14ac:dyDescent="0.25">
      <c r="B53" s="48"/>
      <c r="C53" s="33"/>
      <c r="D53" s="51"/>
      <c r="E53" s="33"/>
      <c r="F53" s="51"/>
      <c r="G53" s="33"/>
      <c r="H53" s="54"/>
      <c r="I53" s="6">
        <f t="shared" si="22"/>
        <v>80004101</v>
      </c>
      <c r="J53" s="6">
        <f t="shared" si="20"/>
        <v>80004200</v>
      </c>
      <c r="K53" s="6">
        <f t="shared" si="23"/>
        <v>90004101</v>
      </c>
      <c r="L53" s="8">
        <f t="shared" si="21"/>
        <v>90004200</v>
      </c>
      <c r="M53" s="21"/>
      <c r="N53" s="21"/>
      <c r="O53" s="14"/>
      <c r="P53" s="14"/>
    </row>
    <row r="54" spans="2:16" x14ac:dyDescent="0.25">
      <c r="B54" s="48"/>
      <c r="C54" s="33"/>
      <c r="D54" s="51"/>
      <c r="E54" s="33"/>
      <c r="F54" s="51"/>
      <c r="G54" s="33"/>
      <c r="H54" s="54"/>
      <c r="I54" s="6">
        <f t="shared" si="22"/>
        <v>80004201</v>
      </c>
      <c r="J54" s="6">
        <f t="shared" si="20"/>
        <v>80004300</v>
      </c>
      <c r="K54" s="6">
        <f t="shared" si="23"/>
        <v>90004201</v>
      </c>
      <c r="L54" s="8">
        <f t="shared" si="21"/>
        <v>90004300</v>
      </c>
      <c r="M54" s="21"/>
      <c r="N54" s="21"/>
      <c r="O54" s="14"/>
      <c r="P54" s="14"/>
    </row>
    <row r="55" spans="2:16" x14ac:dyDescent="0.25">
      <c r="B55" s="48"/>
      <c r="C55" s="33"/>
      <c r="D55" s="51"/>
      <c r="E55" s="33"/>
      <c r="F55" s="51"/>
      <c r="G55" s="33"/>
      <c r="H55" s="54"/>
      <c r="I55" s="6">
        <f t="shared" si="22"/>
        <v>80004301</v>
      </c>
      <c r="J55" s="6">
        <f t="shared" si="20"/>
        <v>80004400</v>
      </c>
      <c r="K55" s="6">
        <f t="shared" si="23"/>
        <v>90004301</v>
      </c>
      <c r="L55" s="8">
        <f t="shared" si="21"/>
        <v>90004400</v>
      </c>
      <c r="M55" s="21"/>
      <c r="N55" s="21"/>
      <c r="O55" s="14"/>
      <c r="P55" s="14"/>
    </row>
    <row r="56" spans="2:16" x14ac:dyDescent="0.25">
      <c r="B56" s="48"/>
      <c r="C56" s="33"/>
      <c r="D56" s="51"/>
      <c r="E56" s="33"/>
      <c r="F56" s="51"/>
      <c r="G56" s="33"/>
      <c r="H56" s="54"/>
      <c r="I56" s="6">
        <f t="shared" si="22"/>
        <v>80004401</v>
      </c>
      <c r="J56" s="6">
        <f t="shared" si="20"/>
        <v>80004500</v>
      </c>
      <c r="K56" s="6">
        <f t="shared" si="23"/>
        <v>90004401</v>
      </c>
      <c r="L56" s="8">
        <f t="shared" si="21"/>
        <v>90004500</v>
      </c>
      <c r="M56" s="21"/>
      <c r="N56" s="21"/>
      <c r="O56" s="14"/>
      <c r="P56" s="14"/>
    </row>
    <row r="57" spans="2:16" x14ac:dyDescent="0.25">
      <c r="B57" s="49"/>
      <c r="C57" s="34"/>
      <c r="D57" s="52"/>
      <c r="E57" s="34"/>
      <c r="F57" s="52"/>
      <c r="G57" s="34"/>
      <c r="H57" s="55"/>
      <c r="I57" s="6">
        <f t="shared" si="22"/>
        <v>80004501</v>
      </c>
      <c r="J57" s="6">
        <f t="shared" si="20"/>
        <v>80004600</v>
      </c>
      <c r="K57" s="6">
        <f t="shared" si="23"/>
        <v>90004501</v>
      </c>
      <c r="L57" s="8">
        <f t="shared" si="21"/>
        <v>90004600</v>
      </c>
      <c r="M57" s="22"/>
      <c r="N57" s="22"/>
      <c r="O57" s="14"/>
      <c r="P57" s="14"/>
    </row>
    <row r="58" spans="2:16" ht="24.75" customHeight="1" x14ac:dyDescent="0.25">
      <c r="B58" s="29" t="s">
        <v>47</v>
      </c>
      <c r="C58" s="30"/>
      <c r="D58" s="30"/>
      <c r="E58" s="30"/>
      <c r="F58" s="30"/>
      <c r="G58" s="30"/>
      <c r="H58" s="31"/>
      <c r="I58" s="27">
        <f>J57-I50+1</f>
        <v>800</v>
      </c>
      <c r="J58" s="28"/>
      <c r="K58" s="27">
        <f>L57-K50+1</f>
        <v>800</v>
      </c>
      <c r="L58" s="28"/>
      <c r="M58" s="23">
        <f>N50-M50+1</f>
        <v>790</v>
      </c>
      <c r="N58" s="23"/>
      <c r="O58" s="14"/>
      <c r="P58" s="14"/>
    </row>
    <row r="59" spans="2:16" x14ac:dyDescent="0.25">
      <c r="B59" s="47" t="s">
        <v>24</v>
      </c>
      <c r="C59" s="50" t="s">
        <v>8</v>
      </c>
      <c r="D59" s="50" t="s">
        <v>9</v>
      </c>
      <c r="E59" s="50">
        <v>24414</v>
      </c>
      <c r="F59" s="50" t="s">
        <v>25</v>
      </c>
      <c r="G59" s="32" t="s">
        <v>26</v>
      </c>
      <c r="H59" s="53">
        <v>370</v>
      </c>
      <c r="I59" s="6">
        <f>J57+1</f>
        <v>80004601</v>
      </c>
      <c r="J59" s="6">
        <f>I59+99</f>
        <v>80004700</v>
      </c>
      <c r="K59" s="6">
        <f>L57+1</f>
        <v>90004601</v>
      </c>
      <c r="L59" s="8">
        <f>K59+99</f>
        <v>90004700</v>
      </c>
      <c r="M59" s="20">
        <v>70000001</v>
      </c>
      <c r="N59" s="20">
        <v>70000400</v>
      </c>
      <c r="O59" s="14"/>
      <c r="P59" s="14"/>
    </row>
    <row r="60" spans="2:16" x14ac:dyDescent="0.25">
      <c r="B60" s="48"/>
      <c r="C60" s="51"/>
      <c r="D60" s="51"/>
      <c r="E60" s="51"/>
      <c r="F60" s="51"/>
      <c r="G60" s="33"/>
      <c r="H60" s="54"/>
      <c r="I60" s="6">
        <f>J59+1</f>
        <v>80004701</v>
      </c>
      <c r="J60" s="6">
        <f t="shared" ref="J60:J62" si="24">I60+99</f>
        <v>80004800</v>
      </c>
      <c r="K60" s="6">
        <f>L59+1</f>
        <v>90004701</v>
      </c>
      <c r="L60" s="8">
        <f t="shared" ref="L60:L62" si="25">K60+99</f>
        <v>90004800</v>
      </c>
      <c r="M60" s="21"/>
      <c r="N60" s="21"/>
      <c r="O60" s="14"/>
      <c r="P60" s="14"/>
    </row>
    <row r="61" spans="2:16" x14ac:dyDescent="0.25">
      <c r="B61" s="48"/>
      <c r="C61" s="51"/>
      <c r="D61" s="51"/>
      <c r="E61" s="51"/>
      <c r="F61" s="51"/>
      <c r="G61" s="33"/>
      <c r="H61" s="54"/>
      <c r="I61" s="6">
        <f t="shared" ref="I61:I62" si="26">J60+1</f>
        <v>80004801</v>
      </c>
      <c r="J61" s="6">
        <f t="shared" si="24"/>
        <v>80004900</v>
      </c>
      <c r="K61" s="6">
        <f t="shared" ref="K61:K62" si="27">L60+1</f>
        <v>90004801</v>
      </c>
      <c r="L61" s="8">
        <f t="shared" si="25"/>
        <v>90004900</v>
      </c>
      <c r="M61" s="21"/>
      <c r="N61" s="21"/>
      <c r="O61" s="14"/>
      <c r="P61" s="14"/>
    </row>
    <row r="62" spans="2:16" x14ac:dyDescent="0.25">
      <c r="B62" s="49"/>
      <c r="C62" s="52"/>
      <c r="D62" s="52"/>
      <c r="E62" s="52"/>
      <c r="F62" s="52"/>
      <c r="G62" s="34"/>
      <c r="H62" s="55"/>
      <c r="I62" s="6">
        <f t="shared" si="26"/>
        <v>80004901</v>
      </c>
      <c r="J62" s="6">
        <f t="shared" si="24"/>
        <v>80005000</v>
      </c>
      <c r="K62" s="6">
        <f t="shared" si="27"/>
        <v>90004901</v>
      </c>
      <c r="L62" s="8">
        <f t="shared" si="25"/>
        <v>90005000</v>
      </c>
      <c r="M62" s="22"/>
      <c r="N62" s="22"/>
      <c r="O62" s="14"/>
      <c r="P62" s="14"/>
    </row>
    <row r="63" spans="2:16" ht="34.5" customHeight="1" x14ac:dyDescent="0.25">
      <c r="B63" s="29" t="s">
        <v>47</v>
      </c>
      <c r="C63" s="30"/>
      <c r="D63" s="30"/>
      <c r="E63" s="30"/>
      <c r="F63" s="30"/>
      <c r="G63" s="30"/>
      <c r="H63" s="31"/>
      <c r="I63" s="27">
        <f>J62-I59+1</f>
        <v>400</v>
      </c>
      <c r="J63" s="28"/>
      <c r="K63" s="27">
        <f>L62-K59+1</f>
        <v>400</v>
      </c>
      <c r="L63" s="28"/>
      <c r="M63" s="23">
        <f>N59-M59+1</f>
        <v>400</v>
      </c>
      <c r="N63" s="23"/>
      <c r="O63" s="14"/>
      <c r="P63" s="14"/>
    </row>
    <row r="64" spans="2:16" ht="15" customHeight="1" x14ac:dyDescent="0.25">
      <c r="B64" s="47" t="s">
        <v>27</v>
      </c>
      <c r="C64" s="50" t="s">
        <v>8</v>
      </c>
      <c r="D64" s="50" t="s">
        <v>9</v>
      </c>
      <c r="E64" s="32">
        <v>48903</v>
      </c>
      <c r="F64" s="50" t="s">
        <v>28</v>
      </c>
      <c r="G64" s="32" t="s">
        <v>29</v>
      </c>
      <c r="H64" s="35">
        <v>726</v>
      </c>
      <c r="I64" s="10">
        <f>J62+1</f>
        <v>80005001</v>
      </c>
      <c r="J64" s="9">
        <f>I64+99</f>
        <v>80005100</v>
      </c>
      <c r="K64" s="9">
        <f>L62+1</f>
        <v>90005001</v>
      </c>
      <c r="L64" s="8">
        <f>K64+99</f>
        <v>90005100</v>
      </c>
      <c r="M64" s="20">
        <f>N91+1</f>
        <v>70000021</v>
      </c>
      <c r="N64" s="20">
        <v>70000800</v>
      </c>
      <c r="O64" s="14"/>
      <c r="P64" s="14"/>
    </row>
    <row r="65" spans="2:16" x14ac:dyDescent="0.25">
      <c r="B65" s="48"/>
      <c r="C65" s="51"/>
      <c r="D65" s="51"/>
      <c r="E65" s="33"/>
      <c r="F65" s="51"/>
      <c r="G65" s="33"/>
      <c r="H65" s="36"/>
      <c r="I65" s="10">
        <f>J64+1</f>
        <v>80005101</v>
      </c>
      <c r="J65" s="9">
        <f t="shared" ref="J65:J70" si="28">I65+99</f>
        <v>80005200</v>
      </c>
      <c r="K65" s="9">
        <f>L64+1</f>
        <v>90005101</v>
      </c>
      <c r="L65" s="8">
        <f t="shared" ref="L65:L70" si="29">K65+99</f>
        <v>90005200</v>
      </c>
      <c r="M65" s="21"/>
      <c r="N65" s="21"/>
      <c r="O65" s="14"/>
      <c r="P65" s="14"/>
    </row>
    <row r="66" spans="2:16" x14ac:dyDescent="0.25">
      <c r="B66" s="48"/>
      <c r="C66" s="51"/>
      <c r="D66" s="51"/>
      <c r="E66" s="33"/>
      <c r="F66" s="51"/>
      <c r="G66" s="33"/>
      <c r="H66" s="36"/>
      <c r="I66" s="10">
        <f t="shared" ref="I66:I70" si="30">J65+1</f>
        <v>80005201</v>
      </c>
      <c r="J66" s="9">
        <f t="shared" si="28"/>
        <v>80005300</v>
      </c>
      <c r="K66" s="9">
        <f t="shared" ref="K66:K70" si="31">L65+1</f>
        <v>90005201</v>
      </c>
      <c r="L66" s="8">
        <f t="shared" si="29"/>
        <v>90005300</v>
      </c>
      <c r="M66" s="21"/>
      <c r="N66" s="21"/>
      <c r="O66" s="14"/>
      <c r="P66" s="14"/>
    </row>
    <row r="67" spans="2:16" x14ac:dyDescent="0.25">
      <c r="B67" s="48"/>
      <c r="C67" s="51"/>
      <c r="D67" s="51"/>
      <c r="E67" s="33"/>
      <c r="F67" s="51"/>
      <c r="G67" s="33"/>
      <c r="H67" s="36"/>
      <c r="I67" s="10">
        <f t="shared" si="30"/>
        <v>80005301</v>
      </c>
      <c r="J67" s="9">
        <f t="shared" si="28"/>
        <v>80005400</v>
      </c>
      <c r="K67" s="9">
        <f t="shared" si="31"/>
        <v>90005301</v>
      </c>
      <c r="L67" s="8">
        <f t="shared" si="29"/>
        <v>90005400</v>
      </c>
      <c r="M67" s="21"/>
      <c r="N67" s="21"/>
      <c r="O67" s="14"/>
      <c r="P67" s="14"/>
    </row>
    <row r="68" spans="2:16" x14ac:dyDescent="0.25">
      <c r="B68" s="48"/>
      <c r="C68" s="51"/>
      <c r="D68" s="51"/>
      <c r="E68" s="33"/>
      <c r="F68" s="51"/>
      <c r="G68" s="33"/>
      <c r="H68" s="36"/>
      <c r="I68" s="10">
        <f t="shared" si="30"/>
        <v>80005401</v>
      </c>
      <c r="J68" s="9">
        <f t="shared" si="28"/>
        <v>80005500</v>
      </c>
      <c r="K68" s="9">
        <f t="shared" si="31"/>
        <v>90005401</v>
      </c>
      <c r="L68" s="8">
        <f t="shared" si="29"/>
        <v>90005500</v>
      </c>
      <c r="M68" s="21"/>
      <c r="N68" s="21"/>
      <c r="O68" s="14"/>
      <c r="P68" s="14"/>
    </row>
    <row r="69" spans="2:16" x14ac:dyDescent="0.25">
      <c r="B69" s="48"/>
      <c r="C69" s="51"/>
      <c r="D69" s="51"/>
      <c r="E69" s="33"/>
      <c r="F69" s="51"/>
      <c r="G69" s="33"/>
      <c r="H69" s="36"/>
      <c r="I69" s="10">
        <f t="shared" si="30"/>
        <v>80005501</v>
      </c>
      <c r="J69" s="9">
        <f t="shared" si="28"/>
        <v>80005600</v>
      </c>
      <c r="K69" s="9">
        <f t="shared" si="31"/>
        <v>90005501</v>
      </c>
      <c r="L69" s="8">
        <f t="shared" si="29"/>
        <v>90005600</v>
      </c>
      <c r="M69" s="21"/>
      <c r="N69" s="21"/>
      <c r="O69" s="14"/>
      <c r="P69" s="14"/>
    </row>
    <row r="70" spans="2:16" x14ac:dyDescent="0.25">
      <c r="B70" s="49"/>
      <c r="C70" s="52"/>
      <c r="D70" s="52"/>
      <c r="E70" s="34"/>
      <c r="F70" s="52"/>
      <c r="G70" s="34"/>
      <c r="H70" s="37"/>
      <c r="I70" s="10">
        <f t="shared" si="30"/>
        <v>80005601</v>
      </c>
      <c r="J70" s="9">
        <f t="shared" si="28"/>
        <v>80005700</v>
      </c>
      <c r="K70" s="9">
        <f t="shared" si="31"/>
        <v>90005601</v>
      </c>
      <c r="L70" s="8">
        <f t="shared" si="29"/>
        <v>90005700</v>
      </c>
      <c r="M70" s="22"/>
      <c r="N70" s="22"/>
      <c r="O70" s="14"/>
      <c r="P70" s="14"/>
    </row>
    <row r="71" spans="2:16" ht="24" customHeight="1" x14ac:dyDescent="0.25">
      <c r="B71" s="29" t="s">
        <v>47</v>
      </c>
      <c r="C71" s="30"/>
      <c r="D71" s="30"/>
      <c r="E71" s="30"/>
      <c r="F71" s="30"/>
      <c r="G71" s="30"/>
      <c r="H71" s="31"/>
      <c r="I71" s="27">
        <f>J70-I64+1</f>
        <v>700</v>
      </c>
      <c r="J71" s="28"/>
      <c r="K71" s="27">
        <f>L70-K64+1</f>
        <v>700</v>
      </c>
      <c r="L71" s="28"/>
      <c r="M71" s="23">
        <f>N64-M64+1</f>
        <v>780</v>
      </c>
      <c r="N71" s="23"/>
      <c r="O71" s="14"/>
      <c r="P71" s="14"/>
    </row>
    <row r="72" spans="2:16" x14ac:dyDescent="0.25">
      <c r="B72" s="47" t="s">
        <v>30</v>
      </c>
      <c r="C72" s="50" t="s">
        <v>8</v>
      </c>
      <c r="D72" s="50" t="s">
        <v>9</v>
      </c>
      <c r="E72" s="50">
        <v>66319</v>
      </c>
      <c r="F72" s="50" t="s">
        <v>31</v>
      </c>
      <c r="G72" s="32" t="s">
        <v>32</v>
      </c>
      <c r="H72" s="53">
        <v>870</v>
      </c>
      <c r="I72" s="6">
        <f>J70+1</f>
        <v>80005701</v>
      </c>
      <c r="J72" s="6">
        <f>I72+99</f>
        <v>80005800</v>
      </c>
      <c r="K72" s="6">
        <f>L70+1</f>
        <v>90005701</v>
      </c>
      <c r="L72" s="8">
        <f>K72+99</f>
        <v>90005800</v>
      </c>
      <c r="M72" s="20">
        <f>N94+1</f>
        <v>70000011</v>
      </c>
      <c r="N72" s="20">
        <v>70000900</v>
      </c>
      <c r="O72" s="14"/>
      <c r="P72" s="14"/>
    </row>
    <row r="73" spans="2:16" x14ac:dyDescent="0.25">
      <c r="B73" s="48"/>
      <c r="C73" s="51"/>
      <c r="D73" s="51"/>
      <c r="E73" s="51"/>
      <c r="F73" s="51"/>
      <c r="G73" s="33"/>
      <c r="H73" s="54"/>
      <c r="I73" s="6">
        <f>J72+1</f>
        <v>80005801</v>
      </c>
      <c r="J73" s="6">
        <f t="shared" ref="J73:J79" si="32">I73+99</f>
        <v>80005900</v>
      </c>
      <c r="K73" s="6">
        <f>L72+1</f>
        <v>90005801</v>
      </c>
      <c r="L73" s="8">
        <f t="shared" ref="L73:L80" si="33">K73+99</f>
        <v>90005900</v>
      </c>
      <c r="M73" s="21"/>
      <c r="N73" s="21"/>
      <c r="O73" s="14"/>
      <c r="P73" s="14"/>
    </row>
    <row r="74" spans="2:16" x14ac:dyDescent="0.25">
      <c r="B74" s="48"/>
      <c r="C74" s="51"/>
      <c r="D74" s="51"/>
      <c r="E74" s="51"/>
      <c r="F74" s="51"/>
      <c r="G74" s="33"/>
      <c r="H74" s="54"/>
      <c r="I74" s="6">
        <f t="shared" ref="I74:I79" si="34">J73+1</f>
        <v>80005901</v>
      </c>
      <c r="J74" s="6">
        <f t="shared" si="32"/>
        <v>80006000</v>
      </c>
      <c r="K74" s="6">
        <f t="shared" ref="K74:K79" si="35">L73+1</f>
        <v>90005901</v>
      </c>
      <c r="L74" s="8">
        <f t="shared" si="33"/>
        <v>90006000</v>
      </c>
      <c r="M74" s="21"/>
      <c r="N74" s="21"/>
      <c r="O74" s="14"/>
      <c r="P74" s="14"/>
    </row>
    <row r="75" spans="2:16" x14ac:dyDescent="0.25">
      <c r="B75" s="48"/>
      <c r="C75" s="51"/>
      <c r="D75" s="51"/>
      <c r="E75" s="51"/>
      <c r="F75" s="51"/>
      <c r="G75" s="33"/>
      <c r="H75" s="54"/>
      <c r="I75" s="6">
        <f t="shared" si="34"/>
        <v>80006001</v>
      </c>
      <c r="J75" s="6">
        <f t="shared" si="32"/>
        <v>80006100</v>
      </c>
      <c r="K75" s="6">
        <f t="shared" si="35"/>
        <v>90006001</v>
      </c>
      <c r="L75" s="8">
        <f t="shared" si="33"/>
        <v>90006100</v>
      </c>
      <c r="M75" s="21"/>
      <c r="N75" s="21"/>
      <c r="O75" s="14"/>
      <c r="P75" s="14"/>
    </row>
    <row r="76" spans="2:16" x14ac:dyDescent="0.25">
      <c r="B76" s="48"/>
      <c r="C76" s="51"/>
      <c r="D76" s="51"/>
      <c r="E76" s="51"/>
      <c r="F76" s="51"/>
      <c r="G76" s="33"/>
      <c r="H76" s="54"/>
      <c r="I76" s="6">
        <f t="shared" si="34"/>
        <v>80006101</v>
      </c>
      <c r="J76" s="6">
        <f t="shared" si="32"/>
        <v>80006200</v>
      </c>
      <c r="K76" s="6">
        <f t="shared" si="35"/>
        <v>90006101</v>
      </c>
      <c r="L76" s="8">
        <f t="shared" si="33"/>
        <v>90006200</v>
      </c>
      <c r="M76" s="21"/>
      <c r="N76" s="21"/>
      <c r="O76" s="14"/>
      <c r="P76" s="14"/>
    </row>
    <row r="77" spans="2:16" x14ac:dyDescent="0.25">
      <c r="B77" s="48"/>
      <c r="C77" s="51"/>
      <c r="D77" s="51"/>
      <c r="E77" s="51"/>
      <c r="F77" s="51"/>
      <c r="G77" s="33"/>
      <c r="H77" s="54"/>
      <c r="I77" s="6">
        <f t="shared" si="34"/>
        <v>80006201</v>
      </c>
      <c r="J77" s="6">
        <f t="shared" si="32"/>
        <v>80006300</v>
      </c>
      <c r="K77" s="6">
        <f t="shared" si="35"/>
        <v>90006201</v>
      </c>
      <c r="L77" s="8">
        <f t="shared" si="33"/>
        <v>90006300</v>
      </c>
      <c r="M77" s="21"/>
      <c r="N77" s="21"/>
      <c r="O77" s="14"/>
      <c r="P77" s="14"/>
    </row>
    <row r="78" spans="2:16" x14ac:dyDescent="0.25">
      <c r="B78" s="48"/>
      <c r="C78" s="51"/>
      <c r="D78" s="51"/>
      <c r="E78" s="51"/>
      <c r="F78" s="51"/>
      <c r="G78" s="33"/>
      <c r="H78" s="54"/>
      <c r="I78" s="6">
        <f t="shared" si="34"/>
        <v>80006301</v>
      </c>
      <c r="J78" s="6">
        <f t="shared" si="32"/>
        <v>80006400</v>
      </c>
      <c r="K78" s="6">
        <f t="shared" si="35"/>
        <v>90006301</v>
      </c>
      <c r="L78" s="8">
        <f t="shared" si="33"/>
        <v>90006400</v>
      </c>
      <c r="M78" s="21"/>
      <c r="N78" s="21"/>
      <c r="O78" s="14"/>
      <c r="P78" s="14"/>
    </row>
    <row r="79" spans="2:16" x14ac:dyDescent="0.25">
      <c r="B79" s="48"/>
      <c r="C79" s="51"/>
      <c r="D79" s="51"/>
      <c r="E79" s="51"/>
      <c r="F79" s="51"/>
      <c r="G79" s="33"/>
      <c r="H79" s="54"/>
      <c r="I79" s="6">
        <f t="shared" si="34"/>
        <v>80006401</v>
      </c>
      <c r="J79" s="6">
        <f t="shared" si="32"/>
        <v>80006500</v>
      </c>
      <c r="K79" s="6">
        <f t="shared" si="35"/>
        <v>90006401</v>
      </c>
      <c r="L79" s="8">
        <f t="shared" si="33"/>
        <v>90006500</v>
      </c>
      <c r="M79" s="21"/>
      <c r="N79" s="21"/>
      <c r="O79" s="16"/>
      <c r="P79" s="14"/>
    </row>
    <row r="80" spans="2:16" x14ac:dyDescent="0.25">
      <c r="B80" s="49"/>
      <c r="C80" s="52"/>
      <c r="D80" s="52"/>
      <c r="E80" s="52"/>
      <c r="F80" s="52"/>
      <c r="G80" s="34"/>
      <c r="H80" s="55"/>
      <c r="I80" s="11">
        <f>J79+1</f>
        <v>80006501</v>
      </c>
      <c r="J80" s="12">
        <f>I80+99</f>
        <v>80006600</v>
      </c>
      <c r="K80" s="11">
        <f>L79+1</f>
        <v>90006501</v>
      </c>
      <c r="L80" s="8">
        <f t="shared" si="33"/>
        <v>90006600</v>
      </c>
      <c r="M80" s="22"/>
      <c r="N80" s="22"/>
      <c r="O80" s="16"/>
      <c r="P80" s="14"/>
    </row>
    <row r="81" spans="2:16" ht="21.75" customHeight="1" x14ac:dyDescent="0.25">
      <c r="B81" s="29" t="s">
        <v>47</v>
      </c>
      <c r="C81" s="30"/>
      <c r="D81" s="30"/>
      <c r="E81" s="30"/>
      <c r="F81" s="30"/>
      <c r="G81" s="30"/>
      <c r="H81" s="31"/>
      <c r="I81" s="27">
        <f>J80-I72+1</f>
        <v>900</v>
      </c>
      <c r="J81" s="28"/>
      <c r="K81" s="27">
        <f>L80-K72+1</f>
        <v>900</v>
      </c>
      <c r="L81" s="28"/>
      <c r="M81" s="23">
        <f>N72-M72+1</f>
        <v>890</v>
      </c>
      <c r="N81" s="23"/>
      <c r="O81" s="15"/>
      <c r="P81" s="14"/>
    </row>
    <row r="82" spans="2:16" x14ac:dyDescent="0.25">
      <c r="B82" s="41" t="s">
        <v>33</v>
      </c>
      <c r="C82" s="32" t="s">
        <v>8</v>
      </c>
      <c r="D82" s="32" t="s">
        <v>9</v>
      </c>
      <c r="E82" s="32">
        <v>14163</v>
      </c>
      <c r="F82" s="32" t="s">
        <v>34</v>
      </c>
      <c r="G82" s="32" t="s">
        <v>35</v>
      </c>
      <c r="H82" s="35">
        <v>327</v>
      </c>
      <c r="I82" s="9">
        <f>J80+1</f>
        <v>80006601</v>
      </c>
      <c r="J82" s="9">
        <f>I82+99</f>
        <v>80006700</v>
      </c>
      <c r="K82" s="9">
        <f>L80+1</f>
        <v>90006601</v>
      </c>
      <c r="L82" s="8">
        <f>K82+99</f>
        <v>90006700</v>
      </c>
      <c r="M82" s="20">
        <f>N95+1</f>
        <v>70000011</v>
      </c>
      <c r="N82" s="20">
        <v>70000400</v>
      </c>
      <c r="O82" s="89"/>
      <c r="P82" s="14"/>
    </row>
    <row r="83" spans="2:16" x14ac:dyDescent="0.25">
      <c r="B83" s="42"/>
      <c r="C83" s="33"/>
      <c r="D83" s="33"/>
      <c r="E83" s="33"/>
      <c r="F83" s="33"/>
      <c r="G83" s="33"/>
      <c r="H83" s="36"/>
      <c r="I83" s="9">
        <f>J82+1</f>
        <v>80006701</v>
      </c>
      <c r="J83" s="9">
        <f t="shared" ref="J83:J84" si="36">I83+99</f>
        <v>80006800</v>
      </c>
      <c r="K83" s="9">
        <f>L82+1</f>
        <v>90006701</v>
      </c>
      <c r="L83" s="8">
        <f>K83+99</f>
        <v>90006800</v>
      </c>
      <c r="M83" s="21"/>
      <c r="N83" s="21"/>
      <c r="O83" s="89"/>
      <c r="P83" s="14"/>
    </row>
    <row r="84" spans="2:16" x14ac:dyDescent="0.25">
      <c r="B84" s="43"/>
      <c r="C84" s="34"/>
      <c r="D84" s="34"/>
      <c r="E84" s="34"/>
      <c r="F84" s="34"/>
      <c r="G84" s="34"/>
      <c r="H84" s="37"/>
      <c r="I84" s="9">
        <f>J83+1</f>
        <v>80006801</v>
      </c>
      <c r="J84" s="9">
        <f t="shared" si="36"/>
        <v>80006900</v>
      </c>
      <c r="K84" s="9">
        <f>L83+1</f>
        <v>90006801</v>
      </c>
      <c r="L84" s="8">
        <f>K84+99</f>
        <v>90006900</v>
      </c>
      <c r="M84" s="22"/>
      <c r="N84" s="22"/>
      <c r="O84" s="89"/>
      <c r="P84" s="14"/>
    </row>
    <row r="85" spans="2:16" ht="29.25" customHeight="1" x14ac:dyDescent="0.25">
      <c r="B85" s="29" t="s">
        <v>47</v>
      </c>
      <c r="C85" s="30"/>
      <c r="D85" s="30"/>
      <c r="E85" s="30"/>
      <c r="F85" s="30"/>
      <c r="G85" s="30"/>
      <c r="H85" s="31"/>
      <c r="I85" s="27">
        <f>J84-I82+1</f>
        <v>300</v>
      </c>
      <c r="J85" s="28"/>
      <c r="K85" s="27">
        <f>L84-K82+1</f>
        <v>300</v>
      </c>
      <c r="L85" s="28"/>
      <c r="M85" s="23">
        <v>390</v>
      </c>
      <c r="N85" s="23"/>
      <c r="O85" s="14"/>
      <c r="P85" s="14"/>
    </row>
    <row r="86" spans="2:16" x14ac:dyDescent="0.25">
      <c r="B86" s="44" t="s">
        <v>36</v>
      </c>
      <c r="C86" s="38" t="s">
        <v>8</v>
      </c>
      <c r="D86" s="38" t="s">
        <v>9</v>
      </c>
      <c r="E86" s="38">
        <v>165</v>
      </c>
      <c r="F86" s="38" t="s">
        <v>37</v>
      </c>
      <c r="G86" s="32" t="s">
        <v>38</v>
      </c>
      <c r="H86" s="35">
        <v>326</v>
      </c>
      <c r="I86" s="9">
        <f>J84+1</f>
        <v>80006901</v>
      </c>
      <c r="J86" s="9">
        <f>I86+99</f>
        <v>80007000</v>
      </c>
      <c r="K86" s="9">
        <f>L84+1</f>
        <v>90006901</v>
      </c>
      <c r="L86" s="8">
        <f>K86+99</f>
        <v>90007000</v>
      </c>
      <c r="M86" s="20">
        <v>70000001</v>
      </c>
      <c r="N86" s="20">
        <f>M86+399</f>
        <v>70000400</v>
      </c>
      <c r="O86" s="14"/>
      <c r="P86" s="14"/>
    </row>
    <row r="87" spans="2:16" x14ac:dyDescent="0.25">
      <c r="B87" s="45"/>
      <c r="C87" s="39"/>
      <c r="D87" s="39"/>
      <c r="E87" s="39"/>
      <c r="F87" s="39"/>
      <c r="G87" s="33"/>
      <c r="H87" s="36"/>
      <c r="I87" s="9">
        <f>J86+1</f>
        <v>80007001</v>
      </c>
      <c r="J87" s="9">
        <f t="shared" ref="J87:J88" si="37">I87+99</f>
        <v>80007100</v>
      </c>
      <c r="K87" s="9">
        <f>L86+1</f>
        <v>90007001</v>
      </c>
      <c r="L87" s="8">
        <f>K87+99</f>
        <v>90007100</v>
      </c>
      <c r="M87" s="21"/>
      <c r="N87" s="21"/>
      <c r="O87" s="14"/>
      <c r="P87" s="14"/>
    </row>
    <row r="88" spans="2:16" x14ac:dyDescent="0.25">
      <c r="B88" s="46"/>
      <c r="C88" s="40"/>
      <c r="D88" s="40"/>
      <c r="E88" s="40"/>
      <c r="F88" s="40"/>
      <c r="G88" s="34"/>
      <c r="H88" s="37"/>
      <c r="I88" s="9">
        <f>J87+1</f>
        <v>80007101</v>
      </c>
      <c r="J88" s="9">
        <f t="shared" si="37"/>
        <v>80007200</v>
      </c>
      <c r="K88" s="9">
        <f>L87+1</f>
        <v>90007101</v>
      </c>
      <c r="L88" s="8">
        <f>K88+99</f>
        <v>90007200</v>
      </c>
      <c r="M88" s="22"/>
      <c r="N88" s="22"/>
      <c r="O88" s="14"/>
      <c r="P88" s="14"/>
    </row>
    <row r="89" spans="2:16" ht="18.75" customHeight="1" x14ac:dyDescent="0.25">
      <c r="B89" s="29" t="s">
        <v>47</v>
      </c>
      <c r="C89" s="30"/>
      <c r="D89" s="30"/>
      <c r="E89" s="30"/>
      <c r="F89" s="30"/>
      <c r="G89" s="30"/>
      <c r="H89" s="31"/>
      <c r="I89" s="27">
        <f>J88-I86+1</f>
        <v>300</v>
      </c>
      <c r="J89" s="28"/>
      <c r="K89" s="27">
        <f>L88-K86+1</f>
        <v>300</v>
      </c>
      <c r="L89" s="28"/>
      <c r="M89" s="23">
        <f>N86-M86+1</f>
        <v>400</v>
      </c>
      <c r="N89" s="23"/>
      <c r="O89" s="14"/>
      <c r="P89" s="14"/>
    </row>
    <row r="90" spans="2:16" ht="26.25" customHeight="1" x14ac:dyDescent="0.25">
      <c r="B90" s="86" t="s">
        <v>39</v>
      </c>
      <c r="C90" s="78" t="s">
        <v>8</v>
      </c>
      <c r="D90" s="78" t="s">
        <v>9</v>
      </c>
      <c r="E90" s="78">
        <v>3592</v>
      </c>
      <c r="F90" s="78" t="s">
        <v>10</v>
      </c>
      <c r="G90" s="72" t="s">
        <v>40</v>
      </c>
      <c r="H90" s="73"/>
      <c r="I90" s="6">
        <f>J88+1</f>
        <v>80007201</v>
      </c>
      <c r="J90" s="6">
        <f>I90+99</f>
        <v>80007300</v>
      </c>
      <c r="K90" s="6">
        <f>L88+1</f>
        <v>90007201</v>
      </c>
      <c r="L90" s="8">
        <f>K90+99</f>
        <v>90007300</v>
      </c>
      <c r="M90" s="82">
        <v>0</v>
      </c>
      <c r="N90" s="83"/>
      <c r="O90" s="14"/>
      <c r="P90" s="14"/>
    </row>
    <row r="91" spans="2:16" ht="26.25" customHeight="1" x14ac:dyDescent="0.25">
      <c r="B91" s="87"/>
      <c r="C91" s="79"/>
      <c r="D91" s="79"/>
      <c r="E91" s="79"/>
      <c r="F91" s="79"/>
      <c r="G91" s="74"/>
      <c r="H91" s="75"/>
      <c r="I91" s="69" t="s">
        <v>49</v>
      </c>
      <c r="J91" s="70"/>
      <c r="K91" s="70"/>
      <c r="L91" s="71"/>
      <c r="M91" s="8">
        <v>70000001</v>
      </c>
      <c r="N91" s="8">
        <f>M91+19</f>
        <v>70000020</v>
      </c>
      <c r="O91" s="8">
        <f>N91-M91+1</f>
        <v>20</v>
      </c>
      <c r="P91" s="14"/>
    </row>
    <row r="92" spans="2:16" ht="26.25" customHeight="1" x14ac:dyDescent="0.25">
      <c r="B92" s="87"/>
      <c r="C92" s="79"/>
      <c r="D92" s="79"/>
      <c r="E92" s="79"/>
      <c r="F92" s="79"/>
      <c r="G92" s="74"/>
      <c r="H92" s="75"/>
      <c r="I92" s="69" t="s">
        <v>50</v>
      </c>
      <c r="J92" s="70"/>
      <c r="K92" s="70"/>
      <c r="L92" s="71"/>
      <c r="M92" s="8">
        <v>70000001</v>
      </c>
      <c r="N92" s="8">
        <f t="shared" ref="N92:N95" si="38">M92+9</f>
        <v>70000010</v>
      </c>
      <c r="O92" s="8">
        <f t="shared" ref="O92:O95" si="39">N92-M92+1</f>
        <v>10</v>
      </c>
      <c r="P92" s="14"/>
    </row>
    <row r="93" spans="2:16" ht="26.25" customHeight="1" x14ac:dyDescent="0.25">
      <c r="B93" s="87"/>
      <c r="C93" s="79"/>
      <c r="D93" s="79"/>
      <c r="E93" s="79"/>
      <c r="F93" s="79"/>
      <c r="G93" s="74"/>
      <c r="H93" s="75"/>
      <c r="I93" s="69" t="s">
        <v>51</v>
      </c>
      <c r="J93" s="70"/>
      <c r="K93" s="70"/>
      <c r="L93" s="71"/>
      <c r="M93" s="8">
        <v>70000001</v>
      </c>
      <c r="N93" s="8">
        <f t="shared" si="38"/>
        <v>70000010</v>
      </c>
      <c r="O93" s="8">
        <f t="shared" si="39"/>
        <v>10</v>
      </c>
      <c r="P93" s="14"/>
    </row>
    <row r="94" spans="2:16" ht="26.25" customHeight="1" x14ac:dyDescent="0.25">
      <c r="B94" s="87"/>
      <c r="C94" s="79"/>
      <c r="D94" s="79"/>
      <c r="E94" s="79"/>
      <c r="F94" s="79"/>
      <c r="G94" s="74"/>
      <c r="H94" s="75"/>
      <c r="I94" s="69" t="s">
        <v>52</v>
      </c>
      <c r="J94" s="70"/>
      <c r="K94" s="70"/>
      <c r="L94" s="71"/>
      <c r="M94" s="8">
        <v>70000001</v>
      </c>
      <c r="N94" s="8">
        <f t="shared" si="38"/>
        <v>70000010</v>
      </c>
      <c r="O94" s="8">
        <f>N94-M94+1</f>
        <v>10</v>
      </c>
      <c r="P94" s="14"/>
    </row>
    <row r="95" spans="2:16" ht="26.25" customHeight="1" x14ac:dyDescent="0.25">
      <c r="B95" s="88"/>
      <c r="C95" s="80"/>
      <c r="D95" s="80"/>
      <c r="E95" s="80"/>
      <c r="F95" s="80"/>
      <c r="G95" s="76"/>
      <c r="H95" s="77"/>
      <c r="I95" s="69" t="s">
        <v>53</v>
      </c>
      <c r="J95" s="70"/>
      <c r="K95" s="70"/>
      <c r="L95" s="71"/>
      <c r="M95" s="8">
        <v>70000001</v>
      </c>
      <c r="N95" s="8">
        <f t="shared" si="38"/>
        <v>70000010</v>
      </c>
      <c r="O95" s="8">
        <f t="shared" si="39"/>
        <v>10</v>
      </c>
      <c r="P95" s="14"/>
    </row>
    <row r="96" spans="2:16" ht="25.5" customHeight="1" x14ac:dyDescent="0.25">
      <c r="B96" s="29" t="s">
        <v>47</v>
      </c>
      <c r="C96" s="30"/>
      <c r="D96" s="30"/>
      <c r="E96" s="30"/>
      <c r="F96" s="30"/>
      <c r="G96" s="30"/>
      <c r="H96" s="31"/>
      <c r="I96" s="81">
        <f>J90-I90+1</f>
        <v>100</v>
      </c>
      <c r="J96" s="81"/>
      <c r="K96" s="81">
        <f>L90-K90+1</f>
        <v>100</v>
      </c>
      <c r="L96" s="81"/>
      <c r="M96" s="84">
        <f>SUM(O91:O95)</f>
        <v>60</v>
      </c>
      <c r="N96" s="85"/>
      <c r="O96" s="14"/>
      <c r="P96" s="14"/>
    </row>
    <row r="97" spans="6:16" ht="30" customHeight="1" x14ac:dyDescent="0.25">
      <c r="G97" s="13"/>
      <c r="H97" s="14"/>
      <c r="I97" s="14"/>
      <c r="J97" s="14"/>
      <c r="K97" s="14"/>
      <c r="L97" s="14"/>
      <c r="M97" s="14"/>
      <c r="N97" s="14"/>
      <c r="O97" s="14"/>
      <c r="P97" s="14"/>
    </row>
    <row r="98" spans="6:16" x14ac:dyDescent="0.25">
      <c r="F98" s="6"/>
      <c r="G98" s="6"/>
      <c r="H98" s="6"/>
      <c r="I98" s="6"/>
      <c r="J98" s="6"/>
      <c r="K98" s="6"/>
      <c r="L98" s="6"/>
      <c r="M98" s="6"/>
      <c r="N98" s="6"/>
    </row>
    <row r="99" spans="6:16" x14ac:dyDescent="0.25">
      <c r="F99" s="68" t="s">
        <v>48</v>
      </c>
      <c r="G99" s="68"/>
      <c r="H99" s="68"/>
      <c r="I99" s="67">
        <f>SUM(I16+I26+I35+I44+I49+I58+I63+I71+I81+I85+I89+I96)</f>
        <v>7300</v>
      </c>
      <c r="J99" s="67"/>
      <c r="K99" s="67">
        <f>SUM(K16+K26+K35+K44+K49+K58+K63+K71+K81+K85+K89+K96)</f>
        <v>7300</v>
      </c>
      <c r="L99" s="67"/>
      <c r="M99" s="67">
        <f>SUM(M16+M26+M35+M44+M49+M58+M63+M71+M81+M85+M89+M96)</f>
        <v>4100</v>
      </c>
      <c r="N99" s="67"/>
    </row>
    <row r="100" spans="6:16" x14ac:dyDescent="0.25">
      <c r="F100" s="68" t="s">
        <v>54</v>
      </c>
      <c r="G100" s="68"/>
      <c r="H100" s="68"/>
      <c r="I100" s="90">
        <f>O94+M81</f>
        <v>900</v>
      </c>
      <c r="J100" s="91"/>
      <c r="K100" s="91"/>
      <c r="L100" s="91"/>
      <c r="M100" s="91"/>
      <c r="N100" s="92"/>
    </row>
    <row r="101" spans="6:16" x14ac:dyDescent="0.25">
      <c r="F101" s="68" t="s">
        <v>55</v>
      </c>
      <c r="G101" s="68"/>
      <c r="H101" s="68"/>
      <c r="I101" s="90">
        <f>O95+M85</f>
        <v>400</v>
      </c>
      <c r="J101" s="91"/>
      <c r="K101" s="91"/>
      <c r="L101" s="91"/>
      <c r="M101" s="91"/>
      <c r="N101" s="92"/>
    </row>
    <row r="102" spans="6:16" x14ac:dyDescent="0.25">
      <c r="F102" s="68" t="s">
        <v>56</v>
      </c>
      <c r="G102" s="68"/>
      <c r="H102" s="68"/>
      <c r="I102" s="90">
        <f>O91+M71</f>
        <v>800</v>
      </c>
      <c r="J102" s="91"/>
      <c r="K102" s="91"/>
      <c r="L102" s="91"/>
      <c r="M102" s="91"/>
      <c r="N102" s="92"/>
    </row>
    <row r="103" spans="6:16" x14ac:dyDescent="0.25">
      <c r="F103" s="68" t="s">
        <v>57</v>
      </c>
      <c r="G103" s="68"/>
      <c r="H103" s="68"/>
      <c r="I103" s="90">
        <f>M63</f>
        <v>400</v>
      </c>
      <c r="J103" s="91"/>
      <c r="K103" s="91"/>
      <c r="L103" s="91"/>
      <c r="M103" s="91"/>
      <c r="N103" s="92"/>
    </row>
    <row r="104" spans="6:16" x14ac:dyDescent="0.25">
      <c r="F104" s="68" t="s">
        <v>58</v>
      </c>
      <c r="G104" s="68"/>
      <c r="H104" s="68"/>
      <c r="I104" s="90">
        <f>O92+M49</f>
        <v>400</v>
      </c>
      <c r="J104" s="91"/>
      <c r="K104" s="91"/>
      <c r="L104" s="91"/>
      <c r="M104" s="91"/>
      <c r="N104" s="92"/>
    </row>
    <row r="105" spans="6:16" x14ac:dyDescent="0.25">
      <c r="F105" s="68" t="s">
        <v>59</v>
      </c>
      <c r="G105" s="68"/>
      <c r="H105" s="68"/>
      <c r="I105" s="90">
        <f>M89</f>
        <v>400</v>
      </c>
      <c r="J105" s="91"/>
      <c r="K105" s="91"/>
      <c r="L105" s="91"/>
      <c r="M105" s="91"/>
      <c r="N105" s="92"/>
    </row>
    <row r="106" spans="6:16" x14ac:dyDescent="0.25">
      <c r="F106" s="68" t="s">
        <v>60</v>
      </c>
      <c r="G106" s="68"/>
      <c r="H106" s="68"/>
      <c r="I106" s="90">
        <f>O93+M58</f>
        <v>800</v>
      </c>
      <c r="J106" s="91"/>
      <c r="K106" s="91"/>
      <c r="L106" s="91"/>
      <c r="M106" s="91"/>
      <c r="N106" s="92"/>
    </row>
  </sheetData>
  <mergeCells count="181">
    <mergeCell ref="F100:H100"/>
    <mergeCell ref="F101:H101"/>
    <mergeCell ref="F102:H102"/>
    <mergeCell ref="F103:H103"/>
    <mergeCell ref="F104:H104"/>
    <mergeCell ref="I100:N100"/>
    <mergeCell ref="I106:N106"/>
    <mergeCell ref="I105:N105"/>
    <mergeCell ref="I104:N104"/>
    <mergeCell ref="I103:N103"/>
    <mergeCell ref="I102:N102"/>
    <mergeCell ref="I101:N101"/>
    <mergeCell ref="F105:H105"/>
    <mergeCell ref="F106:H106"/>
    <mergeCell ref="N86:N88"/>
    <mergeCell ref="M86:M88"/>
    <mergeCell ref="N82:N84"/>
    <mergeCell ref="M82:M84"/>
    <mergeCell ref="O82:O84"/>
    <mergeCell ref="N72:N80"/>
    <mergeCell ref="M72:M80"/>
    <mergeCell ref="M85:N85"/>
    <mergeCell ref="M89:N89"/>
    <mergeCell ref="I99:J99"/>
    <mergeCell ref="K99:L99"/>
    <mergeCell ref="F99:H99"/>
    <mergeCell ref="M99:N99"/>
    <mergeCell ref="I91:L91"/>
    <mergeCell ref="I92:L92"/>
    <mergeCell ref="I93:L93"/>
    <mergeCell ref="I94:L94"/>
    <mergeCell ref="I95:L95"/>
    <mergeCell ref="G90:H95"/>
    <mergeCell ref="F90:F95"/>
    <mergeCell ref="I96:J96"/>
    <mergeCell ref="K96:L96"/>
    <mergeCell ref="M90:N90"/>
    <mergeCell ref="M96:N96"/>
    <mergeCell ref="B96:H96"/>
    <mergeCell ref="E90:E95"/>
    <mergeCell ref="D90:D95"/>
    <mergeCell ref="C90:C95"/>
    <mergeCell ref="B90:B95"/>
    <mergeCell ref="K5:L5"/>
    <mergeCell ref="K6:L6"/>
    <mergeCell ref="I16:J16"/>
    <mergeCell ref="K16:L16"/>
    <mergeCell ref="H6:H15"/>
    <mergeCell ref="G6:G15"/>
    <mergeCell ref="C2:G2"/>
    <mergeCell ref="D3:G3"/>
    <mergeCell ref="I5:J5"/>
    <mergeCell ref="I6:J6"/>
    <mergeCell ref="F6:F15"/>
    <mergeCell ref="E6:E15"/>
    <mergeCell ref="D6:D15"/>
    <mergeCell ref="C6:C15"/>
    <mergeCell ref="B6:B15"/>
    <mergeCell ref="I26:J26"/>
    <mergeCell ref="K26:L26"/>
    <mergeCell ref="B16:H16"/>
    <mergeCell ref="B26:H26"/>
    <mergeCell ref="H17:H25"/>
    <mergeCell ref="G17:G25"/>
    <mergeCell ref="F17:F25"/>
    <mergeCell ref="E17:E25"/>
    <mergeCell ref="D17:D25"/>
    <mergeCell ref="C17:C25"/>
    <mergeCell ref="B17:B25"/>
    <mergeCell ref="G45:G48"/>
    <mergeCell ref="H27:H34"/>
    <mergeCell ref="I35:J35"/>
    <mergeCell ref="K35:L35"/>
    <mergeCell ref="B35:H35"/>
    <mergeCell ref="B27:B34"/>
    <mergeCell ref="C27:C34"/>
    <mergeCell ref="D27:D34"/>
    <mergeCell ref="E27:E34"/>
    <mergeCell ref="F27:F34"/>
    <mergeCell ref="G27:G34"/>
    <mergeCell ref="I58:J58"/>
    <mergeCell ref="K58:L58"/>
    <mergeCell ref="F50:F57"/>
    <mergeCell ref="D50:D57"/>
    <mergeCell ref="G36:G43"/>
    <mergeCell ref="G50:G57"/>
    <mergeCell ref="H45:H48"/>
    <mergeCell ref="I49:J49"/>
    <mergeCell ref="K49:L49"/>
    <mergeCell ref="B49:H49"/>
    <mergeCell ref="H36:H43"/>
    <mergeCell ref="I44:J44"/>
    <mergeCell ref="K44:L44"/>
    <mergeCell ref="B44:H44"/>
    <mergeCell ref="F36:F43"/>
    <mergeCell ref="B36:B43"/>
    <mergeCell ref="C36:C43"/>
    <mergeCell ref="D36:D43"/>
    <mergeCell ref="E36:E43"/>
    <mergeCell ref="B45:B48"/>
    <mergeCell ref="C45:C48"/>
    <mergeCell ref="D45:D48"/>
    <mergeCell ref="E45:E48"/>
    <mergeCell ref="F45:F48"/>
    <mergeCell ref="F59:F62"/>
    <mergeCell ref="G59:G62"/>
    <mergeCell ref="H64:H70"/>
    <mergeCell ref="G64:G70"/>
    <mergeCell ref="F64:F70"/>
    <mergeCell ref="E64:E70"/>
    <mergeCell ref="D64:D70"/>
    <mergeCell ref="C64:C70"/>
    <mergeCell ref="B64:B70"/>
    <mergeCell ref="B59:B62"/>
    <mergeCell ref="B50:B57"/>
    <mergeCell ref="E50:E57"/>
    <mergeCell ref="C50:C57"/>
    <mergeCell ref="C59:C62"/>
    <mergeCell ref="H59:H62"/>
    <mergeCell ref="B63:H63"/>
    <mergeCell ref="B58:H58"/>
    <mergeCell ref="H50:H57"/>
    <mergeCell ref="K85:L85"/>
    <mergeCell ref="I85:J85"/>
    <mergeCell ref="B72:B80"/>
    <mergeCell ref="C72:C80"/>
    <mergeCell ref="D72:D80"/>
    <mergeCell ref="F72:F80"/>
    <mergeCell ref="G72:G80"/>
    <mergeCell ref="H72:H80"/>
    <mergeCell ref="E72:E80"/>
    <mergeCell ref="K71:L71"/>
    <mergeCell ref="I71:J71"/>
    <mergeCell ref="B71:H71"/>
    <mergeCell ref="K63:L63"/>
    <mergeCell ref="I63:J63"/>
    <mergeCell ref="D59:D62"/>
    <mergeCell ref="E59:E62"/>
    <mergeCell ref="I89:J89"/>
    <mergeCell ref="K89:L89"/>
    <mergeCell ref="B89:H89"/>
    <mergeCell ref="G86:G88"/>
    <mergeCell ref="H86:H88"/>
    <mergeCell ref="F86:F88"/>
    <mergeCell ref="I81:J81"/>
    <mergeCell ref="K81:L81"/>
    <mergeCell ref="B81:H81"/>
    <mergeCell ref="H82:H84"/>
    <mergeCell ref="F82:F84"/>
    <mergeCell ref="D82:D84"/>
    <mergeCell ref="G82:G84"/>
    <mergeCell ref="B82:B84"/>
    <mergeCell ref="E82:E84"/>
    <mergeCell ref="D86:D88"/>
    <mergeCell ref="C82:C84"/>
    <mergeCell ref="B86:B88"/>
    <mergeCell ref="E86:E88"/>
    <mergeCell ref="C86:C88"/>
    <mergeCell ref="B85:H85"/>
    <mergeCell ref="M5:N5"/>
    <mergeCell ref="M6:N15"/>
    <mergeCell ref="M16:N16"/>
    <mergeCell ref="M27:N34"/>
    <mergeCell ref="M17:N25"/>
    <mergeCell ref="M26:N26"/>
    <mergeCell ref="M35:N35"/>
    <mergeCell ref="M36:N43"/>
    <mergeCell ref="M44:N44"/>
    <mergeCell ref="M45:M48"/>
    <mergeCell ref="N45:N48"/>
    <mergeCell ref="M50:M57"/>
    <mergeCell ref="N50:N57"/>
    <mergeCell ref="M71:N71"/>
    <mergeCell ref="M81:N81"/>
    <mergeCell ref="M49:N49"/>
    <mergeCell ref="M58:N58"/>
    <mergeCell ref="M63:N63"/>
    <mergeCell ref="N64:N70"/>
    <mergeCell ref="M64:M70"/>
    <mergeCell ref="N59:N62"/>
    <mergeCell ref="M59:M6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Видеонаблюдение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2023-10-27T07:32:54Z</cp:lastPrinted>
  <dcterms:created xsi:type="dcterms:W3CDTF">2023-10-16T10:53:48Z</dcterms:created>
  <dcterms:modified xsi:type="dcterms:W3CDTF">2023-10-28T16:19:24Z</dcterms:modified>
</cp:coreProperties>
</file>